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52" s="1"/>
  <c r="C52"/>
  <c r="B52"/>
  <c r="D35"/>
  <c r="D7" s="1"/>
  <c r="B7"/>
  <c r="B40" s="1"/>
  <c r="E9"/>
  <c r="D9"/>
  <c r="C9"/>
  <c r="B9"/>
  <c r="D52" l="1"/>
  <c r="D48"/>
  <c r="B28"/>
  <c r="B48"/>
  <c r="E12"/>
  <c r="D20"/>
  <c r="D12"/>
  <c r="C7"/>
  <c r="B36"/>
  <c r="B12"/>
  <c r="B20"/>
  <c r="B16"/>
  <c r="B24"/>
  <c r="B32"/>
  <c r="B44"/>
  <c r="D40"/>
  <c r="D32"/>
  <c r="E20" l="1"/>
  <c r="E40"/>
  <c r="E32"/>
  <c r="C20"/>
  <c r="C24"/>
  <c r="E16"/>
  <c r="E8" s="1"/>
  <c r="B8"/>
  <c r="E28"/>
  <c r="E44"/>
  <c r="E48"/>
  <c r="E24"/>
  <c r="E36"/>
  <c r="D24"/>
  <c r="D28"/>
  <c r="D36"/>
  <c r="D16"/>
  <c r="D8" s="1"/>
  <c r="D44"/>
  <c r="C44"/>
  <c r="C40"/>
  <c r="C16"/>
  <c r="C28"/>
  <c r="C32"/>
  <c r="C36"/>
  <c r="C48"/>
  <c r="C12"/>
  <c r="C8" l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 на 01.10.
</t>
        </r>
      </text>
    </comment>
  </commentList>
</comments>
</file>

<file path=xl/sharedStrings.xml><?xml version="1.0" encoding="utf-8"?>
<sst xmlns="http://schemas.openxmlformats.org/spreadsheetml/2006/main" count="50" uniqueCount="17">
  <si>
    <t>расходы, всего</t>
  </si>
  <si>
    <t>тыс. рублей</t>
  </si>
  <si>
    <t>% к расходам, всего</t>
  </si>
  <si>
    <t>в т.ч. межб. трансф.</t>
  </si>
  <si>
    <t>общегосударственные вопросы</t>
  </si>
  <si>
    <t>национальная безопасность и 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</si>
  <si>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</si>
  <si>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</si>
  <si>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</si>
  <si>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</si>
  <si>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</si>
  <si>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</si>
  <si>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</si>
  <si>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</si>
  <si>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проект</t>
  </si>
  <si>
    <t xml:space="preserve">Структура расходов бюджета города Заринска в 2021-2024 годах </t>
  </si>
  <si>
    <t>условно утвержденные расходы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</si>
</sst>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6" fillId="0" borderId="0" xfId="0" applyFont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4" fontId="7" fillId="0" borderId="1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>
      <selection activeCell="E24" sqref="E24"/>
    </sheetView>
  </sheetViews>
  <sheetFormatPr defaultRowHeight="15"/>
  <cols>
    <col min="1" max="1" width="21.5703125" customWidth="1"/>
    <col min="2" max="2" width="14.140625" customWidth="1"/>
    <col min="3" max="3" width="14.28515625" bestFit="1" customWidth="1"/>
    <col min="4" max="4" width="11.7109375" customWidth="1"/>
    <col min="5" max="5" width="12" customWidth="1"/>
  </cols>
  <sheetData>
    <row r="2" spans="1:11" ht="15.75">
      <c r="A2" s="12" t="s">
        <v>15</v>
      </c>
      <c r="B2" s="12"/>
      <c r="C2" s="12"/>
      <c r="D2" s="12"/>
      <c r="E2" s="12"/>
      <c r="F2" s="12"/>
      <c r="G2" s="2"/>
      <c r="H2" s="2"/>
      <c r="I2" s="2"/>
      <c r="J2" s="2"/>
      <c r="K2" s="2"/>
    </row>
    <row r="3" spans="1:11" hidden="1">
      <c r="A3" s="3"/>
      <c r="B3" s="3"/>
      <c r="C3" s="3"/>
      <c r="D3" s="3"/>
      <c r="E3" s="3"/>
      <c r="F3" s="3"/>
    </row>
    <row r="4" spans="1:11" ht="13.5" customHeight="1">
      <c r="A4" s="13"/>
      <c r="B4" s="13">
        <v>2021</v>
      </c>
      <c r="C4" s="15" t="s">
        <v>14</v>
      </c>
      <c r="D4" s="16"/>
      <c r="E4" s="17"/>
      <c r="F4" s="3"/>
    </row>
    <row r="5" spans="1:11" ht="15.75">
      <c r="A5" s="14"/>
      <c r="B5" s="14"/>
      <c r="C5" s="4">
        <v>2022</v>
      </c>
      <c r="D5" s="4">
        <v>2023</v>
      </c>
      <c r="E5" s="4">
        <v>2024</v>
      </c>
      <c r="F5" s="3"/>
    </row>
    <row r="6" spans="1:11" ht="15" customHeight="1">
      <c r="A6" s="9" t="s">
        <v>0</v>
      </c>
      <c r="B6" s="10"/>
      <c r="C6" s="10"/>
      <c r="D6" s="10"/>
      <c r="E6" s="11"/>
      <c r="F6" s="3"/>
    </row>
    <row r="7" spans="1:11" ht="15.75">
      <c r="A7" s="4" t="s">
        <v>1</v>
      </c>
      <c r="B7" s="5">
        <f>B11+B15+B19+B23+B27+B31+B35+B39+B43+B47</f>
        <v>1124484.9440000001</v>
      </c>
      <c r="C7" s="5">
        <f>C11+C15+C19+C23+C27+C31+C35+C39+C43+C47</f>
        <v>981467.26</v>
      </c>
      <c r="D7" s="6">
        <f>D11+D15+D19+D23+D27+D31+D35+D39+D43+D47+D51</f>
        <v>808714.12</v>
      </c>
      <c r="E7" s="6">
        <f>E11+E15+E19+E23+E27+E31+E35+E39+E43+E47+E51</f>
        <v>827118.44000000006</v>
      </c>
      <c r="F7" s="3"/>
    </row>
    <row r="8" spans="1:11" ht="16.5" customHeight="1">
      <c r="A8" s="4" t="s">
        <v>2</v>
      </c>
      <c r="B8" s="7">
        <f>B12+B16+B20+B24+B28+B32+B36+B40+B44+B48</f>
        <v>100</v>
      </c>
      <c r="C8" s="7">
        <f>C12+C16+C20+C24+C28+C32+C36+C40+C44+C48</f>
        <v>100</v>
      </c>
      <c r="D8" s="7">
        <f>D12+D16+D20+D24+D28+D32+D36+D40+D44+D48-0.1+D52</f>
        <v>100</v>
      </c>
      <c r="E8" s="7">
        <f>E12+E16+E20+E24+E28+E32+E36+E40+E44+E48+E52</f>
        <v>100</v>
      </c>
      <c r="F8" s="3"/>
    </row>
    <row r="9" spans="1:11" ht="15.75">
      <c r="A9" s="4" t="s">
        <v>3</v>
      </c>
      <c r="B9" s="5">
        <f>B13+B17+B21+B25+B29+B33+B37+B41+B45+B49</f>
        <v>736222.12900000007</v>
      </c>
      <c r="C9" s="5">
        <f t="shared" ref="C9:E9" si="0">C13+C17+C21+C25+C29+C33+C37+C41+C45+C49</f>
        <v>646626.69999999995</v>
      </c>
      <c r="D9" s="5">
        <f t="shared" si="0"/>
        <v>464132.7</v>
      </c>
      <c r="E9" s="5">
        <f t="shared" si="0"/>
        <v>466771.8</v>
      </c>
      <c r="F9" s="3"/>
    </row>
    <row r="10" spans="1:11" ht="15.75">
      <c r="A10" s="9" t="s">
        <v>4</v>
      </c>
      <c r="B10" s="10"/>
      <c r="C10" s="10"/>
      <c r="D10" s="10"/>
      <c r="E10" s="11"/>
      <c r="F10" s="3"/>
    </row>
    <row r="11" spans="1:11" ht="15.75">
      <c r="A11" s="4" t="s">
        <v>1</v>
      </c>
      <c r="B11" s="5">
        <v>54838.222999999998</v>
      </c>
      <c r="C11" s="5">
        <v>50133.027999999998</v>
      </c>
      <c r="D11" s="5">
        <v>49584.584999999999</v>
      </c>
      <c r="E11" s="5">
        <v>49542.684999999998</v>
      </c>
      <c r="F11" s="3"/>
    </row>
    <row r="12" spans="1:11" ht="15.75">
      <c r="A12" s="4" t="s">
        <v>2</v>
      </c>
      <c r="B12" s="7">
        <f>B11/B7*100</f>
        <v>4.8767414177134585</v>
      </c>
      <c r="C12" s="7">
        <f>C11/C7*100</f>
        <v>5.1079674323522521</v>
      </c>
      <c r="D12" s="7">
        <f>D11/D7*100</f>
        <v>6.131287159917524</v>
      </c>
      <c r="E12" s="7">
        <f>E11/E7*100</f>
        <v>5.9897933118260545</v>
      </c>
      <c r="F12" s="3"/>
      <c r="G12" s="1"/>
    </row>
    <row r="13" spans="1:11" ht="15.75">
      <c r="A13" s="4" t="s">
        <v>3</v>
      </c>
      <c r="B13" s="5">
        <v>1251.9069999999999</v>
      </c>
      <c r="C13" s="5">
        <v>426.9</v>
      </c>
      <c r="D13" s="5">
        <v>291.2</v>
      </c>
      <c r="E13" s="5">
        <v>289.8</v>
      </c>
      <c r="F13" s="3"/>
    </row>
    <row r="14" spans="1:11" ht="15.75">
      <c r="A14" s="9" t="s">
        <v>5</v>
      </c>
      <c r="B14" s="10"/>
      <c r="C14" s="10"/>
      <c r="D14" s="10"/>
      <c r="E14" s="11"/>
      <c r="F14" s="3"/>
    </row>
    <row r="15" spans="1:11" ht="15.75">
      <c r="A15" s="4" t="s">
        <v>1</v>
      </c>
      <c r="B15" s="5">
        <v>4195.058</v>
      </c>
      <c r="C15" s="5">
        <v>2700.759</v>
      </c>
      <c r="D15" s="5">
        <v>2301.0940000000001</v>
      </c>
      <c r="E15" s="5">
        <v>2301.0940000000001</v>
      </c>
      <c r="F15" s="3"/>
    </row>
    <row r="16" spans="1:11" ht="15.75">
      <c r="A16" s="4" t="s">
        <v>2</v>
      </c>
      <c r="B16" s="7">
        <f>B15/B7*100</f>
        <v>0.37306484380994964</v>
      </c>
      <c r="C16" s="7">
        <f>C15/C7*100</f>
        <v>0.27517565894149132</v>
      </c>
      <c r="D16" s="7">
        <f>D15/D7*100</f>
        <v>0.28453738386563598</v>
      </c>
      <c r="E16" s="7">
        <f>E15/E7*100</f>
        <v>0.27820610552462111</v>
      </c>
      <c r="F16" s="3"/>
    </row>
    <row r="17" spans="1:6" ht="15.75">
      <c r="A17" s="4" t="s">
        <v>3</v>
      </c>
      <c r="B17" s="5">
        <v>0</v>
      </c>
      <c r="C17" s="5">
        <v>0</v>
      </c>
      <c r="D17" s="5">
        <v>0</v>
      </c>
      <c r="E17" s="5">
        <v>0</v>
      </c>
      <c r="F17" s="3"/>
    </row>
    <row r="18" spans="1:6" ht="15.75">
      <c r="A18" s="9" t="s">
        <v>6</v>
      </c>
      <c r="B18" s="10"/>
      <c r="C18" s="10"/>
      <c r="D18" s="10"/>
      <c r="E18" s="11"/>
      <c r="F18" s="3"/>
    </row>
    <row r="19" spans="1:6" ht="15.75">
      <c r="A19" s="4" t="s">
        <v>1</v>
      </c>
      <c r="B19" s="5">
        <v>257771.00099999999</v>
      </c>
      <c r="C19" s="5">
        <v>236760.78200000001</v>
      </c>
      <c r="D19" s="5">
        <v>33970.879000000001</v>
      </c>
      <c r="E19" s="5">
        <v>32970.879000000001</v>
      </c>
      <c r="F19" s="3"/>
    </row>
    <row r="20" spans="1:6" ht="15.75">
      <c r="A20" s="4" t="s">
        <v>2</v>
      </c>
      <c r="B20" s="7">
        <f>B19/B7*100</f>
        <v>22.923472864212929</v>
      </c>
      <c r="C20" s="7">
        <f>C19/C7*100</f>
        <v>24.123146196440622</v>
      </c>
      <c r="D20" s="7">
        <f>D19/D7*100+0.1</f>
        <v>4.3006041640524337</v>
      </c>
      <c r="E20" s="7">
        <f>E19/E7*100</f>
        <v>3.9862343052102669</v>
      </c>
      <c r="F20" s="3"/>
    </row>
    <row r="21" spans="1:6" ht="15.75">
      <c r="A21" s="4" t="s">
        <v>3</v>
      </c>
      <c r="B21" s="5">
        <v>199951.00099999999</v>
      </c>
      <c r="C21" s="5">
        <v>205985.948</v>
      </c>
      <c r="D21" s="5">
        <v>10516</v>
      </c>
      <c r="E21" s="5">
        <v>10516</v>
      </c>
      <c r="F21" s="3"/>
    </row>
    <row r="22" spans="1:6" ht="15.75">
      <c r="A22" s="9" t="s">
        <v>7</v>
      </c>
      <c r="B22" s="10"/>
      <c r="C22" s="10"/>
      <c r="D22" s="10"/>
      <c r="E22" s="11"/>
      <c r="F22" s="3"/>
    </row>
    <row r="23" spans="1:6" ht="15.75">
      <c r="A23" s="4" t="s">
        <v>1</v>
      </c>
      <c r="B23" s="5">
        <v>71841.648000000001</v>
      </c>
      <c r="C23" s="5">
        <v>36405.898999999998</v>
      </c>
      <c r="D23" s="5">
        <v>41940.101000000002</v>
      </c>
      <c r="E23" s="5">
        <v>43202.222999999998</v>
      </c>
      <c r="F23" s="3"/>
    </row>
    <row r="24" spans="1:6" ht="15.75">
      <c r="A24" s="4" t="s">
        <v>2</v>
      </c>
      <c r="B24" s="7">
        <f>B23/B7*100</f>
        <v>6.3888492579052256</v>
      </c>
      <c r="C24" s="7">
        <f>C23/C7*100</f>
        <v>3.7093340230218175</v>
      </c>
      <c r="D24" s="7">
        <f>D23/D7*100</f>
        <v>5.1860230905823679</v>
      </c>
      <c r="E24" s="7">
        <f>E23/E7*100</f>
        <v>5.2232208726962961</v>
      </c>
      <c r="F24" s="3"/>
    </row>
    <row r="25" spans="1:6" ht="15.75">
      <c r="A25" s="4" t="s">
        <v>3</v>
      </c>
      <c r="B25" s="5">
        <v>35021.999000000003</v>
      </c>
      <c r="C25" s="5">
        <v>5799.4520000000002</v>
      </c>
      <c r="D25" s="5">
        <v>20800</v>
      </c>
      <c r="E25" s="5">
        <v>22000</v>
      </c>
      <c r="F25" s="3"/>
    </row>
    <row r="26" spans="1:6" ht="15.75">
      <c r="A26" s="9" t="s">
        <v>8</v>
      </c>
      <c r="B26" s="10"/>
      <c r="C26" s="10"/>
      <c r="D26" s="10"/>
      <c r="E26" s="11"/>
      <c r="F26" s="3"/>
    </row>
    <row r="27" spans="1:6" ht="15.75">
      <c r="A27" s="4" t="s">
        <v>1</v>
      </c>
      <c r="B27" s="5">
        <v>580450.054</v>
      </c>
      <c r="C27" s="5">
        <v>551769.84100000001</v>
      </c>
      <c r="D27" s="5">
        <v>549012.35800000001</v>
      </c>
      <c r="E27" s="5">
        <v>545589.91299999994</v>
      </c>
      <c r="F27" s="3"/>
    </row>
    <row r="28" spans="1:6" ht="15.75">
      <c r="A28" s="4" t="s">
        <v>2</v>
      </c>
      <c r="B28" s="7">
        <f>B27/B7*100</f>
        <v>51.619193044526881</v>
      </c>
      <c r="C28" s="7">
        <f>C27/C7*100</f>
        <v>56.218873872573191</v>
      </c>
      <c r="D28" s="7">
        <f>D27/D7*100</f>
        <v>67.88707460678441</v>
      </c>
      <c r="E28" s="7">
        <f>E27/E7*100</f>
        <v>65.962731165804982</v>
      </c>
      <c r="F28" s="3"/>
    </row>
    <row r="29" spans="1:6" ht="15.75">
      <c r="A29" s="4" t="s">
        <v>3</v>
      </c>
      <c r="B29" s="4">
        <v>427762.50799999997</v>
      </c>
      <c r="C29" s="5">
        <v>405771.3</v>
      </c>
      <c r="D29" s="5">
        <v>403882.4</v>
      </c>
      <c r="E29" s="5">
        <v>405322.6</v>
      </c>
      <c r="F29" s="3"/>
    </row>
    <row r="30" spans="1:6" ht="15.75">
      <c r="A30" s="9" t="s">
        <v>9</v>
      </c>
      <c r="B30" s="10"/>
      <c r="C30" s="10"/>
      <c r="D30" s="10"/>
      <c r="E30" s="11"/>
      <c r="F30" s="3"/>
    </row>
    <row r="31" spans="1:6" ht="15.75">
      <c r="A31" s="4" t="s">
        <v>1</v>
      </c>
      <c r="B31" s="5">
        <v>45783.754000000001</v>
      </c>
      <c r="C31" s="5">
        <v>42088.936999999998</v>
      </c>
      <c r="D31" s="5">
        <v>41806.169000000002</v>
      </c>
      <c r="E31" s="5">
        <v>41371.468999999997</v>
      </c>
      <c r="F31" s="3"/>
    </row>
    <row r="32" spans="1:6" ht="15.75">
      <c r="A32" s="4" t="s">
        <v>2</v>
      </c>
      <c r="B32" s="7">
        <f>B31/B7*100</f>
        <v>4.0715310813445624</v>
      </c>
      <c r="C32" s="7">
        <f>C31/C7*100</f>
        <v>4.2883689263358615</v>
      </c>
      <c r="D32" s="7">
        <f>D31/D7*100</f>
        <v>5.16946198491007</v>
      </c>
      <c r="E32" s="7">
        <f>E31/E7*100</f>
        <v>5.001879658250636</v>
      </c>
      <c r="F32" s="3"/>
    </row>
    <row r="33" spans="1:6" ht="15.75">
      <c r="A33" s="4" t="s">
        <v>3</v>
      </c>
      <c r="B33" s="5">
        <v>0</v>
      </c>
      <c r="C33" s="5">
        <v>0</v>
      </c>
      <c r="D33" s="5">
        <v>0</v>
      </c>
      <c r="E33" s="5">
        <v>0</v>
      </c>
      <c r="F33" s="3"/>
    </row>
    <row r="34" spans="1:6" ht="15.75">
      <c r="A34" s="9" t="s">
        <v>10</v>
      </c>
      <c r="B34" s="10"/>
      <c r="C34" s="10"/>
      <c r="D34" s="10"/>
      <c r="E34" s="11"/>
      <c r="F34" s="3"/>
    </row>
    <row r="35" spans="1:6" ht="15.75">
      <c r="A35" s="4" t="s">
        <v>1</v>
      </c>
      <c r="B35" s="5">
        <v>317</v>
      </c>
      <c r="C35" s="5">
        <v>317</v>
      </c>
      <c r="D35" s="5">
        <f>2608.8-2608.8+317</f>
        <v>317</v>
      </c>
      <c r="E35" s="5">
        <v>0</v>
      </c>
      <c r="F35" s="3"/>
    </row>
    <row r="36" spans="1:6" ht="15.75">
      <c r="A36" s="4" t="s">
        <v>2</v>
      </c>
      <c r="B36" s="7">
        <f>B35/B7*100</f>
        <v>2.8190684249837315E-2</v>
      </c>
      <c r="C36" s="7">
        <f>C35/C7*100</f>
        <v>3.2298581207894798E-2</v>
      </c>
      <c r="D36" s="7">
        <f>D35/D7*100</f>
        <v>3.9198029583062059E-2</v>
      </c>
      <c r="E36" s="7">
        <f>E35/E7*100</f>
        <v>0</v>
      </c>
      <c r="F36" s="3"/>
    </row>
    <row r="37" spans="1:6" ht="15.75">
      <c r="A37" s="4" t="s">
        <v>3</v>
      </c>
      <c r="B37" s="8">
        <v>0</v>
      </c>
      <c r="C37" s="8">
        <v>0</v>
      </c>
      <c r="D37" s="8">
        <v>0</v>
      </c>
      <c r="E37" s="8">
        <v>0</v>
      </c>
      <c r="F37" s="3"/>
    </row>
    <row r="38" spans="1:6" ht="15.75">
      <c r="A38" s="9" t="s">
        <v>11</v>
      </c>
      <c r="B38" s="10"/>
      <c r="C38" s="10"/>
      <c r="D38" s="10"/>
      <c r="E38" s="11"/>
      <c r="F38" s="3"/>
    </row>
    <row r="39" spans="1:6" ht="15.75">
      <c r="A39" s="4" t="s">
        <v>1</v>
      </c>
      <c r="B39" s="5">
        <v>39801.603000000003</v>
      </c>
      <c r="C39" s="5">
        <v>33042.788</v>
      </c>
      <c r="D39" s="5">
        <v>32742.788</v>
      </c>
      <c r="E39" s="5">
        <v>30943.088</v>
      </c>
      <c r="F39" s="3"/>
    </row>
    <row r="40" spans="1:6" ht="15.75">
      <c r="A40" s="4" t="s">
        <v>2</v>
      </c>
      <c r="B40" s="7">
        <f>B39/B7*100</f>
        <v>3.5395407659633364</v>
      </c>
      <c r="C40" s="7">
        <f>C39/C7*100</f>
        <v>3.366672465467671</v>
      </c>
      <c r="D40" s="7">
        <f>D39/D7*100</f>
        <v>4.0487469168956762</v>
      </c>
      <c r="E40" s="7">
        <f>E39/E7*100</f>
        <v>3.7410709885757107</v>
      </c>
      <c r="F40" s="3"/>
    </row>
    <row r="41" spans="1:6" ht="15.75">
      <c r="A41" s="4" t="s">
        <v>3</v>
      </c>
      <c r="B41" s="8">
        <v>35545.214</v>
      </c>
      <c r="C41" s="8">
        <v>28643.1</v>
      </c>
      <c r="D41" s="8">
        <v>28643.1</v>
      </c>
      <c r="E41" s="8">
        <v>28643.4</v>
      </c>
      <c r="F41" s="3"/>
    </row>
    <row r="42" spans="1:6" ht="15.75">
      <c r="A42" s="9" t="s">
        <v>12</v>
      </c>
      <c r="B42" s="10"/>
      <c r="C42" s="10"/>
      <c r="D42" s="10"/>
      <c r="E42" s="11"/>
      <c r="F42" s="3"/>
    </row>
    <row r="43" spans="1:6" ht="15.75">
      <c r="A43" s="4" t="s">
        <v>1</v>
      </c>
      <c r="B43" s="5">
        <v>68784.188999999998</v>
      </c>
      <c r="C43" s="5">
        <v>27545.812000000002</v>
      </c>
      <c r="D43" s="5">
        <v>25745.812000000002</v>
      </c>
      <c r="E43" s="5">
        <v>25745.812000000002</v>
      </c>
      <c r="F43" s="3"/>
    </row>
    <row r="44" spans="1:6" ht="15.75">
      <c r="A44" s="4" t="s">
        <v>2</v>
      </c>
      <c r="B44" s="7">
        <f>B43/B7*100</f>
        <v>6.1169506418931645</v>
      </c>
      <c r="C44" s="7">
        <f>C43/C7*100</f>
        <v>2.8065950972220919</v>
      </c>
      <c r="D44" s="7">
        <f>D43/D7*100</f>
        <v>3.1835492126686251</v>
      </c>
      <c r="E44" s="7">
        <f>E43/E7*100</f>
        <v>3.1127116450214798</v>
      </c>
      <c r="F44" s="3"/>
    </row>
    <row r="45" spans="1:6" ht="15.75">
      <c r="A45" s="4" t="s">
        <v>3</v>
      </c>
      <c r="B45" s="8">
        <v>36689.5</v>
      </c>
      <c r="C45" s="8">
        <v>0</v>
      </c>
      <c r="D45" s="8">
        <v>0</v>
      </c>
      <c r="E45" s="8">
        <v>0</v>
      </c>
      <c r="F45" s="3"/>
    </row>
    <row r="46" spans="1:6" ht="15.75">
      <c r="A46" s="9" t="s">
        <v>13</v>
      </c>
      <c r="B46" s="10"/>
      <c r="C46" s="10"/>
      <c r="D46" s="10"/>
      <c r="E46" s="11"/>
      <c r="F46" s="3"/>
    </row>
    <row r="47" spans="1:6" ht="15.75">
      <c r="A47" s="4" t="s">
        <v>1</v>
      </c>
      <c r="B47" s="5">
        <v>702.41399999999999</v>
      </c>
      <c r="C47" s="5">
        <v>702.41399999999999</v>
      </c>
      <c r="D47" s="5">
        <v>702.41399999999999</v>
      </c>
      <c r="E47" s="5">
        <v>702.41399999999999</v>
      </c>
      <c r="F47" s="3"/>
    </row>
    <row r="48" spans="1:6" ht="15.75">
      <c r="A48" s="4" t="s">
        <v>2</v>
      </c>
      <c r="B48" s="7">
        <f>B47/B7*100</f>
        <v>6.2465398380647408E-2</v>
      </c>
      <c r="C48" s="7">
        <f>C47/C7*100</f>
        <v>7.1567746437104784E-2</v>
      </c>
      <c r="D48" s="7">
        <f>D47/D7*100</f>
        <v>8.685566167683581E-2</v>
      </c>
      <c r="E48" s="7">
        <f>E47/E7*100</f>
        <v>8.4923025050680764E-2</v>
      </c>
      <c r="F48" s="3"/>
    </row>
    <row r="49" spans="1:6" ht="15.75">
      <c r="A49" s="4" t="s">
        <v>3</v>
      </c>
      <c r="B49" s="8">
        <v>0</v>
      </c>
      <c r="C49" s="8">
        <v>0</v>
      </c>
      <c r="D49" s="8">
        <v>0</v>
      </c>
      <c r="E49" s="8">
        <v>0</v>
      </c>
      <c r="F49" s="3"/>
    </row>
    <row r="50" spans="1:6" ht="15.75">
      <c r="A50" s="9" t="s">
        <v>16</v>
      </c>
      <c r="B50" s="10"/>
      <c r="C50" s="10"/>
      <c r="D50" s="10"/>
      <c r="E50" s="11"/>
      <c r="F50" s="3"/>
    </row>
    <row r="51" spans="1:6" ht="15.75">
      <c r="A51" s="4" t="s">
        <v>1</v>
      </c>
      <c r="B51" s="5">
        <v>0</v>
      </c>
      <c r="C51" s="5">
        <v>0</v>
      </c>
      <c r="D51" s="5">
        <v>30590.92</v>
      </c>
      <c r="E51" s="5">
        <v>54748.862999999998</v>
      </c>
    </row>
    <row r="52" spans="1:6" ht="15.75">
      <c r="A52" s="4" t="s">
        <v>2</v>
      </c>
      <c r="B52" s="7">
        <f>B51/B11*100</f>
        <v>0</v>
      </c>
      <c r="C52" s="7">
        <f>C51/C11*100</f>
        <v>0</v>
      </c>
      <c r="D52" s="7">
        <f>D51/D7*100</f>
        <v>3.7826617890633587</v>
      </c>
      <c r="E52" s="7">
        <f>E51/E7*100</f>
        <v>6.6192289220392659</v>
      </c>
    </row>
    <row r="53" spans="1:6" ht="15.75">
      <c r="A53" s="4" t="s">
        <v>3</v>
      </c>
      <c r="B53" s="8">
        <v>0</v>
      </c>
      <c r="C53" s="8">
        <v>0</v>
      </c>
      <c r="D53" s="8">
        <v>0</v>
      </c>
      <c r="E53" s="8">
        <v>0</v>
      </c>
    </row>
  </sheetData>
  <mergeCells count="16">
    <mergeCell ref="A26:E26"/>
    <mergeCell ref="A30:E30"/>
    <mergeCell ref="A4:A5"/>
    <mergeCell ref="B4:B5"/>
    <mergeCell ref="C4:E4"/>
    <mergeCell ref="A6:E6"/>
    <mergeCell ref="A2:F2"/>
    <mergeCell ref="A10:E10"/>
    <mergeCell ref="A14:E14"/>
    <mergeCell ref="A18:E18"/>
    <mergeCell ref="A22:E22"/>
    <mergeCell ref="A50:E50"/>
    <mergeCell ref="A34:E34"/>
    <mergeCell ref="A38:E38"/>
    <mergeCell ref="A42:E42"/>
    <mergeCell ref="A46:E4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2021-10-26T09:56:56Z</dcterms:modified>
</cp:coreProperties>
</file>