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1" i="1"/>
  <c r="F41" s="1"/>
  <c r="C39"/>
  <c r="C7"/>
  <c r="C44" s="1"/>
  <c r="B7"/>
  <c r="B36" s="1"/>
  <c r="F49"/>
  <c r="F45"/>
  <c r="F43"/>
  <c r="F39"/>
  <c r="F37"/>
  <c r="F35"/>
  <c r="F33"/>
  <c r="F31"/>
  <c r="F29"/>
  <c r="F27"/>
  <c r="F25"/>
  <c r="F23"/>
  <c r="F21"/>
  <c r="F19"/>
  <c r="F17"/>
  <c r="F15"/>
  <c r="F13"/>
  <c r="F11"/>
  <c r="E7"/>
  <c r="E12" s="1"/>
  <c r="D7"/>
  <c r="D12" s="1"/>
  <c r="E48"/>
  <c r="D48"/>
  <c r="E9"/>
  <c r="D9"/>
  <c r="C9"/>
  <c r="B9"/>
  <c r="F47"/>
  <c r="C12"/>
  <c r="B48" l="1"/>
  <c r="C28"/>
  <c r="F9"/>
  <c r="F7"/>
  <c r="C48"/>
  <c r="E40"/>
  <c r="D40"/>
  <c r="C40"/>
  <c r="E44"/>
  <c r="D44"/>
  <c r="E36"/>
  <c r="D36"/>
  <c r="C36"/>
  <c r="E32"/>
  <c r="D32"/>
  <c r="C32"/>
  <c r="E28"/>
  <c r="D28"/>
  <c r="E24"/>
  <c r="D24"/>
  <c r="C24"/>
  <c r="E20"/>
  <c r="D20"/>
  <c r="C20"/>
  <c r="E16"/>
  <c r="D16"/>
  <c r="D8" s="1"/>
  <c r="C16"/>
  <c r="C8" s="1"/>
  <c r="E8" l="1"/>
  <c r="B44"/>
  <c r="B32"/>
  <c r="B24"/>
  <c r="B40"/>
  <c r="B28"/>
  <c r="B20"/>
  <c r="B12"/>
  <c r="B8" s="1"/>
  <c r="B16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на 01.10.15</t>
        </r>
      </text>
    </comment>
  </commentList>
</comments>
</file>

<file path=xl/sharedStrings.xml><?xml version="1.0" encoding="utf-8"?>
<sst xmlns="http://schemas.openxmlformats.org/spreadsheetml/2006/main" count="47" uniqueCount="17">
  <si>
    <t>расходы, всего</t>
  </si>
  <si>
    <t>тыс. рублей</t>
  </si>
  <si>
    <t>% к расходам, всего</t>
  </si>
  <si>
    <t>в т.ч. межб. трансф.</t>
  </si>
  <si>
    <t>общегосударственные вопросы</t>
  </si>
  <si>
    <t>национальная безопасность и 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</si>
  <si>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</si>
  <si>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</si>
  <si>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</si>
  <si>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</si>
  <si>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</si>
  <si>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</si>
  <si>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</si>
  <si>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</si>
  <si>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проект</t>
  </si>
  <si>
    <t>Структура расходов бюджета г. Заринска в 2015-2016 гг</t>
  </si>
  <si>
    <t>изменение к 2015 году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</si>
</sst>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6" fillId="0" borderId="0" xfId="0" applyFont="1"/>
    <xf numFmtId="0" fontId="7" fillId="0" borderId="1" xfId="0" applyFont="1" applyBorder="1" applyAlignment="1">
      <alignment wrapText="1"/>
    </xf>
    <xf numFmtId="0" fontId="6" fillId="0" borderId="1" xfId="0" applyFont="1" applyBorder="1"/>
    <xf numFmtId="164" fontId="7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5" fontId="7" fillId="0" borderId="1" xfId="0" applyNumberFormat="1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4" fontId="7" fillId="0" borderId="1" xfId="0" applyNumberFormat="1" applyFont="1" applyBorder="1"/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topLeftCell="A28" workbookViewId="0">
      <selection activeCell="H12" sqref="H12"/>
    </sheetView>
  </sheetViews>
  <sheetFormatPr defaultRowHeight="15"/>
  <cols>
    <col min="1" max="1" width="74.42578125" customWidth="1"/>
    <col min="2" max="2" width="17.42578125" customWidth="1"/>
    <col min="3" max="3" width="16.85546875" customWidth="1"/>
    <col min="4" max="4" width="11.7109375" hidden="1" customWidth="1"/>
    <col min="5" max="5" width="8.5703125" hidden="1" customWidth="1"/>
    <col min="6" max="6" width="15.5703125" customWidth="1"/>
  </cols>
  <sheetData>
    <row r="2" spans="1:11" ht="20.25">
      <c r="A2" s="17" t="s">
        <v>15</v>
      </c>
      <c r="B2" s="17"/>
      <c r="C2" s="17"/>
      <c r="D2" s="17"/>
      <c r="E2" s="17"/>
      <c r="F2" s="17"/>
      <c r="G2" s="2"/>
      <c r="H2" s="2"/>
      <c r="I2" s="2"/>
      <c r="J2" s="2"/>
      <c r="K2" s="2"/>
    </row>
    <row r="3" spans="1:11" ht="21" hidden="1">
      <c r="A3" s="3"/>
      <c r="B3" s="3"/>
      <c r="C3" s="3"/>
      <c r="D3" s="3"/>
      <c r="E3" s="3"/>
      <c r="F3" s="3"/>
    </row>
    <row r="4" spans="1:11" ht="13.5" customHeight="1">
      <c r="A4" s="27"/>
      <c r="B4" s="21">
        <v>2015</v>
      </c>
      <c r="C4" s="23" t="s">
        <v>14</v>
      </c>
      <c r="D4" s="24"/>
      <c r="E4" s="25"/>
      <c r="F4" s="26" t="s">
        <v>16</v>
      </c>
    </row>
    <row r="5" spans="1:11" ht="20.25">
      <c r="A5" s="28"/>
      <c r="B5" s="22"/>
      <c r="C5" s="4">
        <v>2016</v>
      </c>
      <c r="D5" s="4">
        <v>2016</v>
      </c>
      <c r="E5" s="4">
        <v>2016</v>
      </c>
      <c r="F5" s="26"/>
    </row>
    <row r="6" spans="1:11" ht="15" customHeight="1">
      <c r="A6" s="18" t="s">
        <v>0</v>
      </c>
      <c r="B6" s="19"/>
      <c r="C6" s="19"/>
      <c r="D6" s="19"/>
      <c r="E6" s="20"/>
      <c r="F6" s="5"/>
    </row>
    <row r="7" spans="1:11" ht="20.25">
      <c r="A7" s="4" t="s">
        <v>1</v>
      </c>
      <c r="B7" s="6">
        <f>B11+B15+B19+B23+B27+B31+B35+B39+B43+B47</f>
        <v>514479.98800000001</v>
      </c>
      <c r="C7" s="6">
        <f>C11+C15+C19+C23+C27+C31+C35+C39+C43+C47</f>
        <v>460742.46500000003</v>
      </c>
      <c r="D7" s="6">
        <f t="shared" ref="C7:E9" si="0">D11+D15+D19+D23+D27+D31+D35+D39+D43+D47</f>
        <v>461166.35499999998</v>
      </c>
      <c r="E7" s="6">
        <f t="shared" si="0"/>
        <v>481220.21899999998</v>
      </c>
      <c r="F7" s="7">
        <f>C7-B7</f>
        <v>-53737.522999999986</v>
      </c>
    </row>
    <row r="8" spans="1:11" ht="16.5" customHeight="1">
      <c r="A8" s="4" t="s">
        <v>2</v>
      </c>
      <c r="B8" s="8">
        <f>B12+B16+B20+B24+B28+B32+B36+B40+B44+B48</f>
        <v>100</v>
      </c>
      <c r="C8" s="8">
        <f>C12+C16+C20+C24+C28+C32+C36+C40+C44+C48-0.1</f>
        <v>99.999999999999986</v>
      </c>
      <c r="D8" s="8">
        <f t="shared" si="0"/>
        <v>100</v>
      </c>
      <c r="E8" s="8">
        <f t="shared" si="0"/>
        <v>100</v>
      </c>
      <c r="F8" s="9"/>
    </row>
    <row r="9" spans="1:11" ht="20.25">
      <c r="A9" s="4" t="s">
        <v>3</v>
      </c>
      <c r="B9" s="6">
        <f>B13+B17+B21+B25+B29+B33+B37+B41+B45+B49</f>
        <v>222274.76099999997</v>
      </c>
      <c r="C9" s="6">
        <f t="shared" si="0"/>
        <v>185665.69999999998</v>
      </c>
      <c r="D9" s="6">
        <f t="shared" si="0"/>
        <v>189222.30000000002</v>
      </c>
      <c r="E9" s="6">
        <f t="shared" si="0"/>
        <v>188626.1</v>
      </c>
      <c r="F9" s="7">
        <f>C9-B9</f>
        <v>-36609.060999999987</v>
      </c>
    </row>
    <row r="10" spans="1:11" ht="20.25">
      <c r="A10" s="14" t="s">
        <v>4</v>
      </c>
      <c r="B10" s="15"/>
      <c r="C10" s="15"/>
      <c r="D10" s="15"/>
      <c r="E10" s="16"/>
      <c r="F10" s="9"/>
    </row>
    <row r="11" spans="1:11" ht="20.25">
      <c r="A11" s="10" t="s">
        <v>1</v>
      </c>
      <c r="B11" s="6">
        <v>32878.802000000003</v>
      </c>
      <c r="C11" s="6">
        <v>32299.897000000001</v>
      </c>
      <c r="D11" s="11">
        <v>30610.255000000001</v>
      </c>
      <c r="E11" s="11">
        <v>32324.166000000001</v>
      </c>
      <c r="F11" s="7">
        <f>C11-B11</f>
        <v>-578.90500000000247</v>
      </c>
    </row>
    <row r="12" spans="1:11" ht="20.25">
      <c r="A12" s="10" t="s">
        <v>2</v>
      </c>
      <c r="B12" s="8">
        <f>B11/B7*100</f>
        <v>6.3906862787440444</v>
      </c>
      <c r="C12" s="8">
        <f>C11/C7*100</f>
        <v>7.0104015699963744</v>
      </c>
      <c r="D12" s="12">
        <f>D11/D7*100</f>
        <v>6.6375733329461992</v>
      </c>
      <c r="E12" s="12">
        <f>E11/E7*100</f>
        <v>6.7171254913543033</v>
      </c>
      <c r="F12" s="9"/>
      <c r="G12" s="1"/>
    </row>
    <row r="13" spans="1:11" ht="20.25">
      <c r="A13" s="10" t="s">
        <v>3</v>
      </c>
      <c r="B13" s="6">
        <v>229</v>
      </c>
      <c r="C13" s="6">
        <v>456.4</v>
      </c>
      <c r="D13" s="11">
        <v>248.2</v>
      </c>
      <c r="E13" s="11">
        <v>219</v>
      </c>
      <c r="F13" s="7">
        <f>C13-B13</f>
        <v>227.39999999999998</v>
      </c>
    </row>
    <row r="14" spans="1:11" ht="20.25">
      <c r="A14" s="14" t="s">
        <v>5</v>
      </c>
      <c r="B14" s="15"/>
      <c r="C14" s="15"/>
      <c r="D14" s="15"/>
      <c r="E14" s="16"/>
      <c r="F14" s="9"/>
    </row>
    <row r="15" spans="1:11" ht="20.25">
      <c r="A15" s="10" t="s">
        <v>1</v>
      </c>
      <c r="B15" s="6">
        <v>1077.9449999999999</v>
      </c>
      <c r="C15" s="6">
        <v>560.50900000000001</v>
      </c>
      <c r="D15" s="11">
        <v>452.38099999999997</v>
      </c>
      <c r="E15" s="11">
        <v>452.38099999999997</v>
      </c>
      <c r="F15" s="7">
        <f>C15-B15</f>
        <v>-517.43599999999992</v>
      </c>
    </row>
    <row r="16" spans="1:11" ht="20.25">
      <c r="A16" s="10" t="s">
        <v>2</v>
      </c>
      <c r="B16" s="8">
        <f>B15/B7*100</f>
        <v>0.20952126907606752</v>
      </c>
      <c r="C16" s="8">
        <f>C15/C7*100</f>
        <v>0.12165342736532869</v>
      </c>
      <c r="D16" s="12">
        <f>D15/D7*100</f>
        <v>9.809497052316403E-2</v>
      </c>
      <c r="E16" s="12">
        <f>E15/E7*100</f>
        <v>9.4007064154550818E-2</v>
      </c>
      <c r="F16" s="9"/>
    </row>
    <row r="17" spans="1:6" ht="20.25">
      <c r="A17" s="10" t="s">
        <v>3</v>
      </c>
      <c r="B17" s="6">
        <v>0</v>
      </c>
      <c r="C17" s="6">
        <v>0</v>
      </c>
      <c r="D17" s="11">
        <v>0</v>
      </c>
      <c r="E17" s="11">
        <v>0</v>
      </c>
      <c r="F17" s="7">
        <f>C17-B17</f>
        <v>0</v>
      </c>
    </row>
    <row r="18" spans="1:6" ht="20.25">
      <c r="A18" s="14" t="s">
        <v>6</v>
      </c>
      <c r="B18" s="15"/>
      <c r="C18" s="15"/>
      <c r="D18" s="15"/>
      <c r="E18" s="16"/>
      <c r="F18" s="9"/>
    </row>
    <row r="19" spans="1:6" ht="20.25">
      <c r="A19" s="10" t="s">
        <v>1</v>
      </c>
      <c r="B19" s="6">
        <v>40298.375999999997</v>
      </c>
      <c r="C19" s="6">
        <v>32572.008000000002</v>
      </c>
      <c r="D19" s="11">
        <v>30111</v>
      </c>
      <c r="E19" s="11">
        <v>31361</v>
      </c>
      <c r="F19" s="7">
        <f>C19-B19</f>
        <v>-7726.3679999999949</v>
      </c>
    </row>
    <row r="20" spans="1:6" ht="20.25">
      <c r="A20" s="10" t="s">
        <v>2</v>
      </c>
      <c r="B20" s="8">
        <f>B19/B7*100</f>
        <v>7.8328364445537968</v>
      </c>
      <c r="C20" s="8">
        <f>C19/C7*100</f>
        <v>7.06946081039003</v>
      </c>
      <c r="D20" s="12">
        <f>D19/D7*100</f>
        <v>6.529314134375654</v>
      </c>
      <c r="E20" s="12">
        <f>E19/E7*100</f>
        <v>6.5169747158940554</v>
      </c>
      <c r="F20" s="9"/>
    </row>
    <row r="21" spans="1:6" ht="20.25">
      <c r="A21" s="10" t="s">
        <v>3</v>
      </c>
      <c r="B21" s="6">
        <v>4432.1310000000003</v>
      </c>
      <c r="C21" s="6">
        <v>168</v>
      </c>
      <c r="D21" s="11">
        <v>21</v>
      </c>
      <c r="E21" s="11">
        <v>21</v>
      </c>
      <c r="F21" s="7">
        <f>C21-B21</f>
        <v>-4264.1310000000003</v>
      </c>
    </row>
    <row r="22" spans="1:6" ht="20.25">
      <c r="A22" s="14" t="s">
        <v>7</v>
      </c>
      <c r="B22" s="15"/>
      <c r="C22" s="15"/>
      <c r="D22" s="15"/>
      <c r="E22" s="16"/>
      <c r="F22" s="9"/>
    </row>
    <row r="23" spans="1:6" ht="20.25">
      <c r="A23" s="10" t="s">
        <v>1</v>
      </c>
      <c r="B23" s="6">
        <v>34779.387999999999</v>
      </c>
      <c r="C23" s="6">
        <v>34244.995999999999</v>
      </c>
      <c r="D23" s="11">
        <v>39128.245999999999</v>
      </c>
      <c r="E23" s="11">
        <v>64542.305999999997</v>
      </c>
      <c r="F23" s="7">
        <f>C23-B23</f>
        <v>-534.39199999999983</v>
      </c>
    </row>
    <row r="24" spans="1:6" ht="20.25">
      <c r="A24" s="10" t="s">
        <v>2</v>
      </c>
      <c r="B24" s="8">
        <f>B23/B7*100</f>
        <v>6.7601051180245317</v>
      </c>
      <c r="C24" s="8">
        <f>C23/C7*100</f>
        <v>7.4325677794860949</v>
      </c>
      <c r="D24" s="12">
        <f>D23/D7*100</f>
        <v>8.4846272013924349</v>
      </c>
      <c r="E24" s="12">
        <f>E23/E7*100</f>
        <v>13.412218242642046</v>
      </c>
      <c r="F24" s="9"/>
    </row>
    <row r="25" spans="1:6" ht="20.25">
      <c r="A25" s="10" t="s">
        <v>3</v>
      </c>
      <c r="B25" s="6">
        <v>286.89999999999998</v>
      </c>
      <c r="C25" s="6">
        <v>0</v>
      </c>
      <c r="D25" s="11">
        <v>0</v>
      </c>
      <c r="E25" s="11">
        <v>0</v>
      </c>
      <c r="F25" s="7">
        <f>C25-B25</f>
        <v>-286.89999999999998</v>
      </c>
    </row>
    <row r="26" spans="1:6" ht="20.25">
      <c r="A26" s="14" t="s">
        <v>8</v>
      </c>
      <c r="B26" s="15"/>
      <c r="C26" s="15"/>
      <c r="D26" s="15"/>
      <c r="E26" s="16"/>
      <c r="F26" s="9"/>
    </row>
    <row r="27" spans="1:6" ht="20.25">
      <c r="A27" s="10" t="s">
        <v>1</v>
      </c>
      <c r="B27" s="6">
        <v>312421.64799999999</v>
      </c>
      <c r="C27" s="6">
        <v>278513.64</v>
      </c>
      <c r="D27" s="11">
        <v>287915.87699999998</v>
      </c>
      <c r="E27" s="11">
        <v>280012.69199999998</v>
      </c>
      <c r="F27" s="7">
        <f>C27-B27</f>
        <v>-33908.007999999973</v>
      </c>
    </row>
    <row r="28" spans="1:6" ht="20.25">
      <c r="A28" s="10" t="s">
        <v>2</v>
      </c>
      <c r="B28" s="8">
        <f>B27/B7*100</f>
        <v>60.725714369282713</v>
      </c>
      <c r="C28" s="8">
        <f>C27/C7*100+0.1</f>
        <v>60.548875707603813</v>
      </c>
      <c r="D28" s="12">
        <f>D27/D7*100</f>
        <v>62.432108040492238</v>
      </c>
      <c r="E28" s="12">
        <f>E27/E7*100</f>
        <v>58.188056308581658</v>
      </c>
      <c r="F28" s="9"/>
    </row>
    <row r="29" spans="1:6" ht="20.25">
      <c r="A29" s="10" t="s">
        <v>3</v>
      </c>
      <c r="B29" s="4">
        <v>183034.42199999999</v>
      </c>
      <c r="C29" s="6">
        <v>156338</v>
      </c>
      <c r="D29" s="11">
        <v>164651</v>
      </c>
      <c r="E29" s="11">
        <v>164651</v>
      </c>
      <c r="F29" s="7">
        <f>C29-B29</f>
        <v>-26696.421999999991</v>
      </c>
    </row>
    <row r="30" spans="1:6" ht="20.25">
      <c r="A30" s="18" t="s">
        <v>9</v>
      </c>
      <c r="B30" s="19"/>
      <c r="C30" s="19"/>
      <c r="D30" s="19"/>
      <c r="E30" s="20"/>
      <c r="F30" s="9"/>
    </row>
    <row r="31" spans="1:6" ht="20.25">
      <c r="A31" s="10" t="s">
        <v>1</v>
      </c>
      <c r="B31" s="6">
        <v>30706.487000000001</v>
      </c>
      <c r="C31" s="6">
        <v>29556.073</v>
      </c>
      <c r="D31" s="11">
        <v>29468.102999999999</v>
      </c>
      <c r="E31" s="11">
        <v>29698.181</v>
      </c>
      <c r="F31" s="7">
        <f>C31-B31</f>
        <v>-1150.4140000000007</v>
      </c>
    </row>
    <row r="32" spans="1:6" ht="20.25">
      <c r="A32" s="10" t="s">
        <v>2</v>
      </c>
      <c r="B32" s="8">
        <f>B31/B7*100</f>
        <v>5.9684511965895943</v>
      </c>
      <c r="C32" s="8">
        <f>C31/C7*100</f>
        <v>6.4148792970493833</v>
      </c>
      <c r="D32" s="12">
        <f>D31/D7*100</f>
        <v>6.3899073903602526</v>
      </c>
      <c r="E32" s="12">
        <f>E31/E7*100</f>
        <v>6.1714325016754961</v>
      </c>
      <c r="F32" s="9"/>
    </row>
    <row r="33" spans="1:6" ht="20.25">
      <c r="A33" s="10" t="s">
        <v>3</v>
      </c>
      <c r="B33" s="6">
        <v>285.5</v>
      </c>
      <c r="C33" s="6">
        <v>0</v>
      </c>
      <c r="D33" s="11">
        <v>0</v>
      </c>
      <c r="E33" s="11">
        <v>0</v>
      </c>
      <c r="F33" s="7">
        <f>C33-B33</f>
        <v>-285.5</v>
      </c>
    </row>
    <row r="34" spans="1:6" ht="20.25">
      <c r="A34" s="14" t="s">
        <v>10</v>
      </c>
      <c r="B34" s="15"/>
      <c r="C34" s="15"/>
      <c r="D34" s="15"/>
      <c r="E34" s="16"/>
      <c r="F34" s="9"/>
    </row>
    <row r="35" spans="1:6" ht="20.25">
      <c r="A35" s="10" t="s">
        <v>1</v>
      </c>
      <c r="B35" s="6">
        <v>262</v>
      </c>
      <c r="C35" s="6">
        <v>294</v>
      </c>
      <c r="D35" s="11">
        <v>294</v>
      </c>
      <c r="E35" s="11">
        <v>358</v>
      </c>
      <c r="F35" s="7">
        <f>C35-B35</f>
        <v>32</v>
      </c>
    </row>
    <row r="36" spans="1:6" ht="20.25">
      <c r="A36" s="10" t="s">
        <v>2</v>
      </c>
      <c r="B36" s="8">
        <f>B35/B7*100</f>
        <v>5.0925207221082423E-2</v>
      </c>
      <c r="C36" s="8">
        <f>C35/C7*100</f>
        <v>6.3810050588673214E-2</v>
      </c>
      <c r="D36" s="12">
        <f>D35/D7*100</f>
        <v>6.3751398343012258E-2</v>
      </c>
      <c r="E36" s="12">
        <f>E35/E7*100</f>
        <v>7.4394214096810435E-2</v>
      </c>
      <c r="F36" s="9"/>
    </row>
    <row r="37" spans="1:6" ht="20.25">
      <c r="A37" s="10" t="s">
        <v>3</v>
      </c>
      <c r="B37" s="13">
        <v>0</v>
      </c>
      <c r="C37" s="13">
        <v>0</v>
      </c>
      <c r="D37" s="7">
        <v>0</v>
      </c>
      <c r="E37" s="7">
        <v>0</v>
      </c>
      <c r="F37" s="7">
        <f>C37-B37</f>
        <v>0</v>
      </c>
    </row>
    <row r="38" spans="1:6" ht="20.25">
      <c r="A38" s="14" t="s">
        <v>11</v>
      </c>
      <c r="B38" s="15"/>
      <c r="C38" s="15"/>
      <c r="D38" s="15"/>
      <c r="E38" s="16"/>
      <c r="F38" s="9"/>
    </row>
    <row r="39" spans="1:6" ht="20.25">
      <c r="A39" s="10" t="s">
        <v>1</v>
      </c>
      <c r="B39" s="6">
        <v>37231.800999999999</v>
      </c>
      <c r="C39" s="6">
        <f>27514.362+3416</f>
        <v>30930.362000000001</v>
      </c>
      <c r="D39" s="11">
        <v>25290.492999999999</v>
      </c>
      <c r="E39" s="11">
        <v>24573.492999999999</v>
      </c>
      <c r="F39" s="7">
        <f>C39-B39</f>
        <v>-6301.4389999999985</v>
      </c>
    </row>
    <row r="40" spans="1:6" ht="20.25">
      <c r="A40" s="10" t="s">
        <v>2</v>
      </c>
      <c r="B40" s="8">
        <f>B39/B7*100</f>
        <v>7.236783134118717</v>
      </c>
      <c r="C40" s="8">
        <f>C39/C7*100</f>
        <v>6.7131563399522989</v>
      </c>
      <c r="D40" s="12">
        <f>D39/D7*100</f>
        <v>5.4840282092998738</v>
      </c>
      <c r="E40" s="12">
        <f>E39/E7*100</f>
        <v>5.1064963668951737</v>
      </c>
      <c r="F40" s="9"/>
    </row>
    <row r="41" spans="1:6" ht="20.25">
      <c r="A41" s="10" t="s">
        <v>3</v>
      </c>
      <c r="B41" s="13">
        <v>34006.807999999997</v>
      </c>
      <c r="C41" s="13">
        <f>25287.3+3416</f>
        <v>28703.3</v>
      </c>
      <c r="D41" s="7">
        <v>24302.1</v>
      </c>
      <c r="E41" s="7">
        <v>23735.1</v>
      </c>
      <c r="F41" s="7">
        <f>C41-B41</f>
        <v>-5303.507999999998</v>
      </c>
    </row>
    <row r="42" spans="1:6" ht="20.25">
      <c r="A42" s="14" t="s">
        <v>12</v>
      </c>
      <c r="B42" s="15"/>
      <c r="C42" s="15"/>
      <c r="D42" s="15"/>
      <c r="E42" s="16"/>
      <c r="F42" s="9"/>
    </row>
    <row r="43" spans="1:6" ht="20.25">
      <c r="A43" s="10" t="s">
        <v>1</v>
      </c>
      <c r="B43" s="6">
        <v>24193.541000000001</v>
      </c>
      <c r="C43" s="6">
        <v>21140.98</v>
      </c>
      <c r="D43" s="11">
        <v>17500</v>
      </c>
      <c r="E43" s="11">
        <v>17500</v>
      </c>
      <c r="F43" s="7">
        <f>C43-B43</f>
        <v>-3052.5610000000015</v>
      </c>
    </row>
    <row r="44" spans="1:6" ht="20.25">
      <c r="A44" s="10" t="s">
        <v>2</v>
      </c>
      <c r="B44" s="8">
        <f>B43/B7*100</f>
        <v>4.7025232398349379</v>
      </c>
      <c r="C44" s="8">
        <f>C43/C7*100</f>
        <v>4.5884591948779887</v>
      </c>
      <c r="D44" s="12">
        <f>D43/D7*100</f>
        <v>3.7947260918459671</v>
      </c>
      <c r="E44" s="12">
        <f>E43/E7*100</f>
        <v>3.6365886779167105</v>
      </c>
      <c r="F44" s="9"/>
    </row>
    <row r="45" spans="1:6" ht="20.25">
      <c r="A45" s="10" t="s">
        <v>3</v>
      </c>
      <c r="B45" s="13">
        <v>0</v>
      </c>
      <c r="C45" s="13">
        <v>0</v>
      </c>
      <c r="D45" s="7">
        <v>0</v>
      </c>
      <c r="E45" s="7">
        <v>0</v>
      </c>
      <c r="F45" s="7">
        <f>C45-B45</f>
        <v>0</v>
      </c>
    </row>
    <row r="46" spans="1:6" ht="20.25">
      <c r="A46" s="14" t="s">
        <v>13</v>
      </c>
      <c r="B46" s="15"/>
      <c r="C46" s="15"/>
      <c r="D46" s="15"/>
      <c r="E46" s="16"/>
      <c r="F46" s="9"/>
    </row>
    <row r="47" spans="1:6" ht="20.25">
      <c r="A47" s="10" t="s">
        <v>1</v>
      </c>
      <c r="B47" s="6">
        <v>630</v>
      </c>
      <c r="C47" s="6">
        <v>630</v>
      </c>
      <c r="D47" s="11">
        <v>396</v>
      </c>
      <c r="E47" s="11">
        <v>398</v>
      </c>
      <c r="F47" s="7">
        <f>C47-B47</f>
        <v>0</v>
      </c>
    </row>
    <row r="48" spans="1:6" ht="20.25">
      <c r="A48" s="10" t="s">
        <v>2</v>
      </c>
      <c r="B48" s="8">
        <f>B47/B7*100</f>
        <v>0.12245374255451116</v>
      </c>
      <c r="C48" s="8">
        <f>C47/C7*100</f>
        <v>0.13673582269001403</v>
      </c>
      <c r="D48" s="12">
        <f>D47/D7*100</f>
        <v>8.5869230421200177E-2</v>
      </c>
      <c r="E48" s="12">
        <f>E47/E7*100</f>
        <v>8.2706416789191481E-2</v>
      </c>
      <c r="F48" s="9"/>
    </row>
    <row r="49" spans="1:6" ht="20.25">
      <c r="A49" s="10" t="s">
        <v>3</v>
      </c>
      <c r="B49" s="13">
        <v>0</v>
      </c>
      <c r="C49" s="13">
        <v>0</v>
      </c>
      <c r="D49" s="7">
        <v>0</v>
      </c>
      <c r="E49" s="7">
        <v>0</v>
      </c>
      <c r="F49" s="7">
        <f>C49-B49</f>
        <v>0</v>
      </c>
    </row>
  </sheetData>
  <mergeCells count="16">
    <mergeCell ref="A34:E34"/>
    <mergeCell ref="A38:E38"/>
    <mergeCell ref="A42:E42"/>
    <mergeCell ref="A46:E46"/>
    <mergeCell ref="A2:F2"/>
    <mergeCell ref="A10:E10"/>
    <mergeCell ref="A14:E14"/>
    <mergeCell ref="A18:E18"/>
    <mergeCell ref="A22:E22"/>
    <mergeCell ref="A26:E26"/>
    <mergeCell ref="A30:E30"/>
    <mergeCell ref="A4:A5"/>
    <mergeCell ref="B4:B5"/>
    <mergeCell ref="C4:E4"/>
    <mergeCell ref="A6:E6"/>
    <mergeCell ref="F4:F5"/>
  </mergeCells>
  <pageMargins left="0.7" right="0.7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2015-11-03T02:17:36Z</dcterms:modified>
</cp:coreProperties>
</file>