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440" windowHeight="1507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D7" i="1" l="1"/>
  <c r="G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F7" i="1"/>
  <c r="E7" i="1"/>
  <c r="C7" i="1"/>
  <c r="B7" i="1"/>
  <c r="A7" i="1"/>
</calcChain>
</file>

<file path=xl/sharedStrings.xml><?xml version="1.0" encoding="utf-8"?>
<sst xmlns="http://schemas.openxmlformats.org/spreadsheetml/2006/main" count="79" uniqueCount="67">
  <si>
    <t>Отчет № 9. 17.07.2017 17:43:36</t>
  </si>
  <si>
    <t>Сведения о поступлении и расходовании средств избирательных фондов кандидатов (кросс-таблица на основании первых финансовых отчетов)
 </t>
  </si>
  <si>
    <t>Выборы депутатов Заринского городского Собрания депутатов Алтайского края седьмого созыва</t>
  </si>
  <si>
    <t>Избирательная комиссия муниципального образования город Заринск</t>
  </si>
  <si>
    <t>По состоянию на 17.07.2017</t>
  </si>
  <si>
    <t>В руб.</t>
  </si>
  <si>
    <t>1</t>
  </si>
  <si>
    <t>1. Поступило средств в избирательный фонд, всего</t>
  </si>
  <si>
    <t/>
  </si>
  <si>
    <t>в том числе</t>
  </si>
  <si>
    <t>1.1</t>
  </si>
  <si>
    <t>1.1 Поступило средств в установленном порядке для формирования избирательного фонда</t>
  </si>
  <si>
    <t>из них</t>
  </si>
  <si>
    <t>1.1.1</t>
  </si>
  <si>
    <t>1.1.1 Собственные средства кандидата, избирательного объединения</t>
  </si>
  <si>
    <t>1.1.2</t>
  </si>
  <si>
    <t>1.1.2 Средства, выделенные кандидату выдвинувшим его избирательным объединением</t>
  </si>
  <si>
    <t>1.1.3</t>
  </si>
  <si>
    <t>1.1.3 Добровольные пожертвования гражданина</t>
  </si>
  <si>
    <t>1.1.4</t>
  </si>
  <si>
    <t>1.1.4 Добровольные пожертвования юридического лица</t>
  </si>
  <si>
    <t>1.2</t>
  </si>
  <si>
    <t>1.2 Поступило в избирательный фонд денежных средств, подпадающих под действие ч. 6 ст. 82 и ч.3 ст. 129 Кодекса Алтайского края о выборах, референдуме, отзыве</t>
  </si>
  <si>
    <t>1.2.1</t>
  </si>
  <si>
    <t>1.2.1 Собственные средства кандидата, избирательного объединения, средства, выделенные кандидату, выдвинувшим его избирательным объединением</t>
  </si>
  <si>
    <t>1.2.2</t>
  </si>
  <si>
    <t>1.2.2 Средства гражданина</t>
  </si>
  <si>
    <t>1.2.3</t>
  </si>
  <si>
    <t>1.2.3 Средства юридического лица</t>
  </si>
  <si>
    <t>2</t>
  </si>
  <si>
    <t>2 Возвращено денежных средств из избирательного фонда, всего</t>
  </si>
  <si>
    <t>2.1</t>
  </si>
  <si>
    <t>2.1 Перечислено в доход бюджета</t>
  </si>
  <si>
    <t>2.2</t>
  </si>
  <si>
    <t>2.2 Возвращено денежных средств, поступивших с нарушением установленного порядка</t>
  </si>
  <si>
    <t>2.2.1</t>
  </si>
  <si>
    <t>2.2.1 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</si>
  <si>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</si>
  <si>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2.2.2 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</si>
  <si>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</si>
  <si>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2.2.3 Средств, превышающих предельный размер</t>
  </si>
  <si>
    <t>2.3</t>
  </si>
  <si>
    <t>2.3 Возвращено денежных средств, поступивших в установленном порядке</t>
  </si>
  <si>
    <t>3</t>
  </si>
  <si>
    <t>3 Израсходовано средств, всего</t>
  </si>
  <si>
    <t>3.1</t>
  </si>
  <si>
    <t>3.1 На организацию сбора подписей избирателей</t>
  </si>
  <si>
    <t>3.1.1</t>
  </si>
  <si>
    <t>3.1.1 Из них на оплату труда лиц, привлекаемых для сбора подписей избирателей</t>
  </si>
  <si>
    <t>3.2</t>
  </si>
  <si>
    <t>3.2 На предвыборную агитацию через организации телерадиовещания</t>
  </si>
  <si>
    <t>3.3</t>
  </si>
  <si>
    <t>3.3 На предвыборную агитацию через редакции периодических печатных изданий</t>
  </si>
  <si>
    <t>3.4</t>
  </si>
  <si>
    <t>3.4 На выпуск и распространение печатных и иных агитационных материалов</t>
  </si>
  <si>
    <t>3.5</t>
  </si>
  <si>
    <t>3.5 На проведение публичных массовых мероприятий</t>
  </si>
  <si>
    <t>3.6</t>
  </si>
  <si>
    <t>3.6 На оплату работ (услуг) информационного и консультационного характера</t>
  </si>
  <si>
    <t>3.7</t>
  </si>
  <si>
    <t>3.7 На оплату других работ (услуг), выполненных (оказанных) юридическими лицами или гражданами РФ по договорам</t>
  </si>
  <si>
    <t>3.8</t>
  </si>
  <si>
    <t>3.8 На оплату иных расходов, непосредственно связанных с проведением избирательной кампании</t>
  </si>
  <si>
    <t>4</t>
  </si>
  <si>
    <t>4 Распределено неизрасходованного остатка средств фонда пропорционально перечисленным в избирательный фонд  денежным средствам</t>
  </si>
  <si>
    <t>5</t>
  </si>
  <si>
    <t>5. Остаток средств фонда на дату сдачи отчета (заверяется банковской справкой)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</si>
</sst>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textRotation="90"/>
    </xf>
    <xf numFmtId="0" fontId="5" fillId="3" borderId="1" xfId="0" quotePrefix="1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tabSelected="1" workbookViewId="0">
      <selection activeCell="D7" sqref="D7:D44"/>
    </sheetView>
  </sheetViews>
  <sheetFormatPr defaultRowHeight="15" x14ac:dyDescent="0.25"/>
  <cols>
    <col min="1" max="1" width="14.140625" customWidth="1"/>
    <col min="2" max="2" width="38" customWidth="1"/>
    <col min="3" max="3" width="13.7109375" customWidth="1"/>
    <col min="4" max="4" width="13.140625" customWidth="1"/>
    <col min="5" max="14" width="4.140625" customWidth="1"/>
    <col min="15" max="15" width="8" customWidth="1"/>
    <col min="16" max="16" width="7" customWidth="1"/>
    <col min="17" max="24" width="4.140625" customWidth="1"/>
  </cols>
  <sheetData>
    <row r="1" spans="1:24" ht="15" customHeight="1" x14ac:dyDescent="0.25">
      <c r="W1" s="1" t="s">
        <v>0</v>
      </c>
    </row>
    <row r="2" spans="1:24" ht="120.75" customHeight="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4" ht="15.75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4" ht="15.75" x14ac:dyDescent="0.2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4" x14ac:dyDescent="0.25">
      <c r="W5" s="2" t="s">
        <v>4</v>
      </c>
    </row>
    <row r="6" spans="1:24" x14ac:dyDescent="0.25">
      <c r="W6" s="2" t="s">
        <v>5</v>
      </c>
    </row>
    <row r="7" spans="1:24" ht="205.5" x14ac:dyDescent="0.25">
      <c r="A7" s="3" t="str">
        <f>"№ строки"</f>
        <v>№ строки</v>
      </c>
      <c r="B7" s="3" t="str">
        <f>"Строка финансового отчета"</f>
        <v>Строка финансового отчета</v>
      </c>
      <c r="C7" s="3" t="str">
        <f>"Шифр строки"</f>
        <v>Шифр строки</v>
      </c>
      <c r="D7" s="3" t="str">
        <f>"Итого по избирательным объединениям, кандидатам"</f>
        <v>Итого по избирательным объединениям, кандидатам</v>
      </c>
      <c r="E7" s="4" t="str">
        <f>"Абраменко Денис Владимирович"</f>
        <v>Абраменко Денис Владимирович</v>
      </c>
      <c r="F7" s="4" t="str">
        <f>"Лаговский Александр Викторович"</f>
        <v>Лаговский Александр Викторович</v>
      </c>
      <c r="G7" s="4" t="str">
        <f>"Избирательный округ (Округ №1 (№ 1)), всего"</f>
        <v>Избирательный округ (Округ №1 (№ 1)), всего</v>
      </c>
      <c r="H7" s="4" t="str">
        <f>"Дисюн Сергей Александрович"</f>
        <v>Дисюн Сергей Александрович</v>
      </c>
      <c r="I7" s="4" t="str">
        <f>"Избирательный округ (Округ №2 (№ 2)), всего"</f>
        <v>Избирательный округ (Округ №2 (№ 2)), всего</v>
      </c>
      <c r="J7" s="4" t="str">
        <f>"Гуров Валерий Петрович"</f>
        <v>Гуров Валерий Петрович</v>
      </c>
      <c r="K7" s="4" t="str">
        <f>"Избирательный округ (Округ №3 (№ 3)), всего"</f>
        <v>Избирательный округ (Округ №3 (№ 3)), всего</v>
      </c>
      <c r="L7" s="4" t="str">
        <f>"Нартов Данила Олегович"</f>
        <v>Нартов Данила Олегович</v>
      </c>
      <c r="M7" s="4" t="str">
        <f>"Избирательный округ (Округ №5 (№ 5)), всего"</f>
        <v>Избирательный округ (Округ №5 (№ 5)), всего</v>
      </c>
      <c r="N7" s="4" t="str">
        <f>"Булавин Константин Юрьевич"</f>
        <v>Булавин Константин Юрьевич</v>
      </c>
      <c r="O7" s="4" t="str">
        <f>"Городилов Павел Станиславович"</f>
        <v>Городилов Павел Станиславович</v>
      </c>
      <c r="P7" s="4" t="str">
        <f>"Избирательный округ (Округ №6 (№ 6)), всего"</f>
        <v>Избирательный округ (Округ №6 (№ 6)), всего</v>
      </c>
      <c r="Q7" s="4" t="str">
        <f>"Панкратьев Константин Николаевич"</f>
        <v>Панкратьев Константин Николаевич</v>
      </c>
      <c r="R7" s="4" t="str">
        <f>"Сухих Любовь Ивановна"</f>
        <v>Сухих Любовь Ивановна</v>
      </c>
      <c r="S7" s="4" t="str">
        <f>"Избирательный округ (Округ №7 (№ 7)), всего"</f>
        <v>Избирательный округ (Округ №7 (№ 7)), всего</v>
      </c>
      <c r="T7" s="4" t="str">
        <f>"Евсеев Олег Владимирович"</f>
        <v>Евсеев Олег Владимирович</v>
      </c>
      <c r="U7" s="4" t="str">
        <f>"Лесюков Алексей Анатольевич"</f>
        <v>Лесюков Алексей Анатольевич</v>
      </c>
      <c r="V7" s="4" t="str">
        <f>"Избирательный округ (Округ №8 (№ 8)), всего"</f>
        <v>Избирательный округ (Округ №8 (№ 8)), всего</v>
      </c>
      <c r="W7" s="4" t="str">
        <f>"Кошкарев Дмитрий Михайлович"</f>
        <v>Кошкарев Дмитрий Михайлович</v>
      </c>
      <c r="X7" s="5" t="str">
        <f>"Избирательный округ (Округ №9 (№ 9)), всего"</f>
        <v>Избирательный округ (Округ №9 (№ 9)), всего</v>
      </c>
    </row>
    <row r="8" spans="1:24" x14ac:dyDescent="0.25">
      <c r="A8" s="6" t="s">
        <v>6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7">
        <v>24</v>
      </c>
    </row>
    <row r="9" spans="1:24" ht="25.5" x14ac:dyDescent="0.25">
      <c r="A9" s="8" t="s">
        <v>6</v>
      </c>
      <c r="B9" s="9" t="s">
        <v>7</v>
      </c>
      <c r="C9" s="10">
        <v>10</v>
      </c>
      <c r="D9" s="11">
        <v>3000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3000</v>
      </c>
      <c r="P9" s="11">
        <v>3000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2">
        <v>0</v>
      </c>
    </row>
    <row r="10" spans="1:24" x14ac:dyDescent="0.25">
      <c r="A10" s="8" t="s">
        <v>8</v>
      </c>
      <c r="B10" s="10" t="s">
        <v>9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</row>
    <row r="11" spans="1:24" ht="38.25" x14ac:dyDescent="0.25">
      <c r="A11" s="8" t="s">
        <v>10</v>
      </c>
      <c r="B11" s="9" t="s">
        <v>11</v>
      </c>
      <c r="C11" s="10">
        <v>20</v>
      </c>
      <c r="D11" s="11">
        <v>3000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3000</v>
      </c>
      <c r="P11" s="11">
        <v>3000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2">
        <v>0</v>
      </c>
    </row>
    <row r="12" spans="1:24" x14ac:dyDescent="0.25">
      <c r="A12" s="8" t="s">
        <v>8</v>
      </c>
      <c r="B12" s="10" t="s">
        <v>12</v>
      </c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1:24" ht="25.5" x14ac:dyDescent="0.25">
      <c r="A13" s="8" t="s">
        <v>13</v>
      </c>
      <c r="B13" s="9" t="s">
        <v>14</v>
      </c>
      <c r="C13" s="10">
        <v>30</v>
      </c>
      <c r="D13" s="11">
        <v>3000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3000</v>
      </c>
      <c r="P13" s="11">
        <v>3000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2">
        <v>0</v>
      </c>
    </row>
    <row r="14" spans="1:24" ht="38.25" x14ac:dyDescent="0.25">
      <c r="A14" s="8" t="s">
        <v>15</v>
      </c>
      <c r="B14" s="9" t="s">
        <v>16</v>
      </c>
      <c r="C14" s="10">
        <v>40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2">
        <v>0</v>
      </c>
    </row>
    <row r="15" spans="1:24" ht="25.5" x14ac:dyDescent="0.25">
      <c r="A15" s="8" t="s">
        <v>17</v>
      </c>
      <c r="B15" s="9" t="s">
        <v>18</v>
      </c>
      <c r="C15" s="10">
        <v>50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2">
        <v>0</v>
      </c>
    </row>
    <row r="16" spans="1:24" ht="25.5" x14ac:dyDescent="0.25">
      <c r="A16" s="8" t="s">
        <v>19</v>
      </c>
      <c r="B16" s="9" t="s">
        <v>20</v>
      </c>
      <c r="C16" s="10">
        <v>60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2">
        <v>0</v>
      </c>
    </row>
    <row r="17" spans="1:24" ht="63.75" x14ac:dyDescent="0.25">
      <c r="A17" s="8" t="s">
        <v>21</v>
      </c>
      <c r="B17" s="9" t="s">
        <v>22</v>
      </c>
      <c r="C17" s="10">
        <v>70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2">
        <v>0</v>
      </c>
    </row>
    <row r="18" spans="1:24" x14ac:dyDescent="0.25">
      <c r="A18" s="8" t="s">
        <v>8</v>
      </c>
      <c r="B18" s="10" t="s">
        <v>12</v>
      </c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2"/>
    </row>
    <row r="19" spans="1:24" ht="51" x14ac:dyDescent="0.25">
      <c r="A19" s="8" t="s">
        <v>23</v>
      </c>
      <c r="B19" s="9" t="s">
        <v>24</v>
      </c>
      <c r="C19" s="10">
        <v>80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2">
        <v>0</v>
      </c>
    </row>
    <row r="20" spans="1:24" x14ac:dyDescent="0.25">
      <c r="A20" s="8" t="s">
        <v>25</v>
      </c>
      <c r="B20" s="9" t="s">
        <v>26</v>
      </c>
      <c r="C20" s="10">
        <v>90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2">
        <v>0</v>
      </c>
    </row>
    <row r="21" spans="1:24" x14ac:dyDescent="0.25">
      <c r="A21" s="8" t="s">
        <v>27</v>
      </c>
      <c r="B21" s="9" t="s">
        <v>28</v>
      </c>
      <c r="C21" s="10">
        <v>100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2">
        <v>0</v>
      </c>
    </row>
    <row r="22" spans="1:24" ht="25.5" x14ac:dyDescent="0.25">
      <c r="A22" s="8" t="s">
        <v>29</v>
      </c>
      <c r="B22" s="9" t="s">
        <v>30</v>
      </c>
      <c r="C22" s="10">
        <v>110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2">
        <v>0</v>
      </c>
    </row>
    <row r="23" spans="1:24" x14ac:dyDescent="0.25">
      <c r="A23" s="8" t="s">
        <v>8</v>
      </c>
      <c r="B23" s="10" t="s">
        <v>12</v>
      </c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2"/>
    </row>
    <row r="24" spans="1:24" x14ac:dyDescent="0.25">
      <c r="A24" s="8" t="s">
        <v>31</v>
      </c>
      <c r="B24" s="9" t="s">
        <v>32</v>
      </c>
      <c r="C24" s="10">
        <v>120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2">
        <v>0</v>
      </c>
    </row>
    <row r="25" spans="1:24" ht="38.25" x14ac:dyDescent="0.25">
      <c r="A25" s="8" t="s">
        <v>33</v>
      </c>
      <c r="B25" s="9" t="s">
        <v>34</v>
      </c>
      <c r="C25" s="10">
        <v>130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2">
        <v>0</v>
      </c>
    </row>
    <row r="26" spans="1:24" x14ac:dyDescent="0.25">
      <c r="A26" s="8" t="s">
        <v>8</v>
      </c>
      <c r="B26" s="10" t="s">
        <v>12</v>
      </c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2"/>
    </row>
    <row r="27" spans="1:24" ht="51" x14ac:dyDescent="0.25">
      <c r="A27" s="8" t="s">
        <v>35</v>
      </c>
      <c r="B27" s="9" t="s">
        <v>36</v>
      </c>
      <c r="C27" s="10">
        <v>140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2">
        <v>0</v>
      </c>
    </row>
    <row r="28" spans="1:24" ht="51" x14ac:dyDescent="0.25">
      <c r="A28" s="8" t="s">
        <v>37</v>
      </c>
      <c r="B28" s="9" t="s">
        <v>38</v>
      </c>
      <c r="C28" s="10">
        <v>150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2">
        <v>0</v>
      </c>
    </row>
    <row r="29" spans="1:24" ht="25.5" x14ac:dyDescent="0.25">
      <c r="A29" s="8" t="s">
        <v>39</v>
      </c>
      <c r="B29" s="9" t="s">
        <v>40</v>
      </c>
      <c r="C29" s="10">
        <v>160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2">
        <v>0</v>
      </c>
    </row>
    <row r="30" spans="1:24" ht="25.5" x14ac:dyDescent="0.25">
      <c r="A30" s="8" t="s">
        <v>41</v>
      </c>
      <c r="B30" s="9" t="s">
        <v>42</v>
      </c>
      <c r="C30" s="10">
        <v>170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2">
        <v>0</v>
      </c>
    </row>
    <row r="31" spans="1:24" x14ac:dyDescent="0.25">
      <c r="A31" s="8" t="s">
        <v>43</v>
      </c>
      <c r="B31" s="9" t="s">
        <v>44</v>
      </c>
      <c r="C31" s="10">
        <v>180</v>
      </c>
      <c r="D31" s="11">
        <v>10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10</v>
      </c>
      <c r="P31" s="11">
        <v>10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2">
        <v>0</v>
      </c>
    </row>
    <row r="32" spans="1:24" x14ac:dyDescent="0.25">
      <c r="A32" s="8" t="s">
        <v>8</v>
      </c>
      <c r="B32" s="10" t="s">
        <v>12</v>
      </c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2"/>
    </row>
    <row r="33" spans="1:24" ht="25.5" x14ac:dyDescent="0.25">
      <c r="A33" s="8" t="s">
        <v>45</v>
      </c>
      <c r="B33" s="9" t="s">
        <v>46</v>
      </c>
      <c r="C33" s="10">
        <v>190</v>
      </c>
      <c r="D33" s="11">
        <v>10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10</v>
      </c>
      <c r="P33" s="11">
        <v>10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2">
        <v>0</v>
      </c>
    </row>
    <row r="34" spans="1:24" x14ac:dyDescent="0.25">
      <c r="A34" s="8" t="s">
        <v>8</v>
      </c>
      <c r="B34" s="10" t="s">
        <v>12</v>
      </c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2"/>
    </row>
    <row r="35" spans="1:24" ht="38.25" x14ac:dyDescent="0.25">
      <c r="A35" s="8" t="s">
        <v>47</v>
      </c>
      <c r="B35" s="9" t="s">
        <v>48</v>
      </c>
      <c r="C35" s="10">
        <v>200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2">
        <v>0</v>
      </c>
    </row>
    <row r="36" spans="1:24" ht="25.5" x14ac:dyDescent="0.25">
      <c r="A36" s="8" t="s">
        <v>49</v>
      </c>
      <c r="B36" s="9" t="s">
        <v>50</v>
      </c>
      <c r="C36" s="10">
        <v>210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2">
        <v>0</v>
      </c>
    </row>
    <row r="37" spans="1:24" ht="25.5" x14ac:dyDescent="0.25">
      <c r="A37" s="8" t="s">
        <v>51</v>
      </c>
      <c r="B37" s="9" t="s">
        <v>52</v>
      </c>
      <c r="C37" s="10">
        <v>220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2">
        <v>0</v>
      </c>
    </row>
    <row r="38" spans="1:24" ht="25.5" x14ac:dyDescent="0.25">
      <c r="A38" s="8" t="s">
        <v>53</v>
      </c>
      <c r="B38" s="9" t="s">
        <v>54</v>
      </c>
      <c r="C38" s="10">
        <v>230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2">
        <v>0</v>
      </c>
    </row>
    <row r="39" spans="1:24" ht="25.5" x14ac:dyDescent="0.25">
      <c r="A39" s="8" t="s">
        <v>55</v>
      </c>
      <c r="B39" s="9" t="s">
        <v>56</v>
      </c>
      <c r="C39" s="10">
        <v>240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2">
        <v>0</v>
      </c>
    </row>
    <row r="40" spans="1:24" ht="38.25" x14ac:dyDescent="0.25">
      <c r="A40" s="8" t="s">
        <v>57</v>
      </c>
      <c r="B40" s="9" t="s">
        <v>58</v>
      </c>
      <c r="C40" s="10">
        <v>250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2">
        <v>0</v>
      </c>
    </row>
    <row r="41" spans="1:24" ht="38.25" x14ac:dyDescent="0.25">
      <c r="A41" s="8" t="s">
        <v>59</v>
      </c>
      <c r="B41" s="9" t="s">
        <v>60</v>
      </c>
      <c r="C41" s="10">
        <v>260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2">
        <v>0</v>
      </c>
    </row>
    <row r="42" spans="1:24" ht="38.25" x14ac:dyDescent="0.25">
      <c r="A42" s="8" t="s">
        <v>61</v>
      </c>
      <c r="B42" s="9" t="s">
        <v>62</v>
      </c>
      <c r="C42" s="10">
        <v>270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2">
        <v>0</v>
      </c>
    </row>
    <row r="43" spans="1:24" ht="51" x14ac:dyDescent="0.25">
      <c r="A43" s="8" t="s">
        <v>63</v>
      </c>
      <c r="B43" s="9" t="s">
        <v>64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2">
        <v>0</v>
      </c>
    </row>
    <row r="44" spans="1:24" ht="25.5" x14ac:dyDescent="0.25">
      <c r="A44" s="8" t="s">
        <v>65</v>
      </c>
      <c r="B44" s="9" t="s">
        <v>66</v>
      </c>
      <c r="C44" s="10">
        <v>290</v>
      </c>
      <c r="D44" s="11">
        <v>2990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2990</v>
      </c>
      <c r="P44" s="11">
        <v>2990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2">
        <v>0</v>
      </c>
    </row>
  </sheetData>
  <mergeCells count="3">
    <mergeCell ref="A2:W2"/>
    <mergeCell ref="A3:W3"/>
    <mergeCell ref="A4:W4"/>
  </mergeCells>
  <pageMargins left="0.34722222222222221" right="0.1388888888888889" top="0.1388888888888889" bottom="0.1388888888888889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Савостикова Светлана Владимировна</cp:lastModifiedBy>
  <dcterms:created xsi:type="dcterms:W3CDTF">2017-07-17T10:43:49Z</dcterms:created>
  <dcterms:modified xsi:type="dcterms:W3CDTF">2017-07-18T01:45:31Z</dcterms:modified>
</cp:coreProperties>
</file>