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295" windowHeight="8640" tabRatio="564" activeTab="3"/>
  </bookViews>
  <sheets>
    <sheet name="пр.1 Перечень" sheetId="1" r:id="rId1"/>
    <sheet name="пр.2 Реестр" sheetId="2" r:id="rId2"/>
    <sheet name="(пр.2)" sheetId="3" r:id="rId3"/>
    <sheet name="пр.3 План" sheetId="4" r:id="rId4"/>
  </sheets>
  <externalReferences>
    <externalReference r:id="rId7"/>
  </externalReferences>
  <definedNames>
    <definedName name="_xlnm.Print_Titles" localSheetId="0">'пр.1 Перечень'!$23:$23</definedName>
    <definedName name="_xlnm.Print_Area" localSheetId="2">'(пр.2)'!$A$1:$AF$33</definedName>
    <definedName name="_xlnm.Print_Area" localSheetId="0">'пр.1 Перечень'!$A$1:$U$35</definedName>
    <definedName name="_xlnm.Print_Area" localSheetId="1">'пр.2 Реестр'!$A$1:$T$29</definedName>
    <definedName name="_xlnm.Print_Area" localSheetId="3">'пр.3 План'!$A$1:$N$34</definedName>
    <definedName name="Перечень">#REF!</definedName>
    <definedName name="Перечень2">#REF!</definedName>
    <definedName name="Перечень3">#REF!</definedName>
  </definedNames>
  <calcPr fullCalcOnLoad="1" refMode="R1C1"/>
</workbook>
</file>

<file path=xl/sharedStrings.xml><?xml version="1.0" encoding="utf-8"?>
<sst xmlns="http://schemas.openxmlformats.org/spreadsheetml/2006/main" count="238" uniqueCount="105">
  <si>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</si>
  <si>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</si>
  <si>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</si>
  <si>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</si>
  <si>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</si>
  <si>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</si>
  <si>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</si>
  <si>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</si>
  <si>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программы</t>
  </si>
  <si>
    <t>вид ремонта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</si>
  <si>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</si>
  <si>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</si>
  <si>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</si>
  <si>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</si>
  <si>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</si>
  <si>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</si>
  <si>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</si>
  <si>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</si>
  <si>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</si>
  <si>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</si>
  <si>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</si>
  <si>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</si>
  <si>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ТСЖ, других кооперативов либо собственников помещений в МКД</t>
  </si>
  <si>
    <t>кв.м</t>
  </si>
  <si>
    <t>чел.</t>
  </si>
  <si>
    <t>руб.</t>
  </si>
  <si>
    <t>руб./кв.м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</si>
  <si>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</si>
  <si>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</si>
  <si>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</si>
  <si>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</si>
  <si>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</si>
  <si>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</si>
  <si>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кв.м.</t>
  </si>
  <si>
    <t>ед.</t>
  </si>
  <si>
    <t>№ п\п</t>
  </si>
  <si>
    <t>Стоимость капитального ремонта ВСЕГО</t>
  </si>
  <si>
    <t>Установка коллективных (общедомовых) ПУ и УУ</t>
  </si>
  <si>
    <t>куб.м.</t>
  </si>
  <si>
    <t>отопление</t>
  </si>
  <si>
    <t>ХВС</t>
  </si>
  <si>
    <t>ГВС</t>
  </si>
  <si>
    <t>Электроснабжение</t>
  </si>
  <si>
    <t>Приложение 1</t>
  </si>
  <si>
    <t>Общая площадь МКД, всего</t>
  </si>
  <si>
    <t>Приложение 2</t>
  </si>
  <si>
    <t>Приложение 3</t>
  </si>
  <si>
    <t>ВСЕГО:</t>
  </si>
  <si>
    <t>адрес многоквартирного дома</t>
  </si>
  <si>
    <t>ремонт внутридомовых инженерных систем</t>
  </si>
  <si>
    <t xml:space="preserve"> Всего установка коллективных (общедомовых) ПУ и УУ</t>
  </si>
  <si>
    <t>приборы учета</t>
  </si>
  <si>
    <t>ремонт крыши</t>
  </si>
  <si>
    <t>ремонт или замена лифтового оборудования</t>
  </si>
  <si>
    <t>ремонт подвальных помещений</t>
  </si>
  <si>
    <t>утепление  фасадов</t>
  </si>
  <si>
    <t>ремонт фасадов</t>
  </si>
  <si>
    <t>ремонт фундаментов</t>
  </si>
  <si>
    <t>Энергетическое обследование дома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</si>
  <si>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</si>
  <si>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</si>
  <si>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</si>
  <si>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</si>
  <si>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газоснабжения</t>
  </si>
  <si>
    <t>Ремонт сетей холодного водоснабжения</t>
  </si>
  <si>
    <t>Ремонт сетей горячего водоснабжения</t>
  </si>
  <si>
    <t xml:space="preserve">Ремонт систем водоотведения </t>
  </si>
  <si>
    <t>Итого по МО:</t>
  </si>
  <si>
    <t>УК</t>
  </si>
  <si>
    <t>в отношении которых планируется проведение капитального ремонта общего имущества в многоквартирных домах в рамках Краткосрочного плана</t>
  </si>
  <si>
    <t>Перечень многоквартирных домов,</t>
  </si>
  <si>
    <t>Реестр многоквартирных домов по видам капитального ремонта</t>
  </si>
  <si>
    <t>Планируемые показатели выполнения работ</t>
  </si>
  <si>
    <t>по капитальному ремонту многоквартирных домов</t>
  </si>
  <si>
    <t>Реестр многоквартирных домов, которые подлежат капитальному ремонту, по видам работ</t>
  </si>
  <si>
    <t>виды, установленные ч.1 ст.166 Жилищного Кодекса РФ</t>
  </si>
  <si>
    <t>виды, установленные нормативным правовым актом Алтайского края</t>
  </si>
  <si>
    <t>ремонт фасада</t>
  </si>
  <si>
    <t>ремонт фундамента</t>
  </si>
  <si>
    <t>переустройству невентилируемой крыши на вентилируемую крышу, устройству выходов на кровлю</t>
  </si>
  <si>
    <t>ремонт подъездов, в том числе усиление строительных конструкций</t>
  </si>
  <si>
    <t xml:space="preserve">проведение энергетического обследования </t>
  </si>
  <si>
    <t xml:space="preserve">руб. </t>
  </si>
  <si>
    <t>Количество жителей, зарегистри-рованных в МКД на дату утверждения программы</t>
  </si>
  <si>
    <t>г. Заринск, ул. 25 Партсъезда, 34</t>
  </si>
  <si>
    <t>г. Заринск, ул. 25 Партсъезда, 42/1</t>
  </si>
  <si>
    <t>г. Заринск, ул. 40 лет Победы, 4/1</t>
  </si>
  <si>
    <t>г. Заринск, ул. Железнодорожная, 28</t>
  </si>
  <si>
    <t>г. Заринск, ул. Металлургов, 6</t>
  </si>
  <si>
    <t>г. Заринск, ул. Металлургов, 15/3</t>
  </si>
  <si>
    <t>г. Заринск, ул. Советская, 30</t>
  </si>
  <si>
    <t>г. Заринск, пр. Строителей, 13/3</t>
  </si>
  <si>
    <t>г. Заринск, пр. Строителей, 14/2</t>
  </si>
  <si>
    <t>г. Заринск, пр. Строителей, 29/2</t>
  </si>
  <si>
    <t>г. Заринск, ул. Сыркина, 47</t>
  </si>
  <si>
    <t>г. Заринск, ул. Таратынова, 5</t>
  </si>
  <si>
    <t>г. Заринск, ул. Центральная, 35</t>
  </si>
  <si>
    <t xml:space="preserve">панельные </t>
  </si>
  <si>
    <t>кирпичные</t>
  </si>
  <si>
    <t>деревянные</t>
  </si>
  <si>
    <t>Итого по городу Заринску</t>
  </si>
  <si>
    <t>г. Заринск, ул. Союза Республик, 28</t>
  </si>
  <si>
    <t>ЧАСТ</t>
  </si>
  <si>
    <t>Приложение 4</t>
  </si>
  <si>
    <t>____________________________ № _________________________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</si>
</sst>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00"/>
    <numFmt numFmtId="178" formatCode="0.0000"/>
    <numFmt numFmtId="179" formatCode="0.000"/>
    <numFmt numFmtId="180" formatCode="0.0"/>
    <numFmt numFmtId="181" formatCode="#,##0.000"/>
    <numFmt numFmtId="182" formatCode="#,##0.0"/>
    <numFmt numFmtId="183" formatCode="mmm/yyyy"/>
    <numFmt numFmtId="184" formatCode="#,##0.0000"/>
    <numFmt numFmtId="185" formatCode="###\ ###\ ###\ ##0.00"/>
    <numFmt numFmtId="186" formatCode="[$-FC19]d\ mmmm\ yyyy\ &quot;г.&quot;"/>
    <numFmt numFmtId="187" formatCode="[$-F419]yyyy\,\ mmmm;@"/>
    <numFmt numFmtId="188" formatCode="[$-419]mmmm\ yyyy;@"/>
    <numFmt numFmtId="189" formatCode="mm/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9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57" applyFont="1" applyBorder="1" applyAlignment="1">
      <alignment horizontal="left"/>
      <protection/>
    </xf>
    <xf numFmtId="0" fontId="4" fillId="0" borderId="10" xfId="0" applyFont="1" applyFill="1" applyBorder="1" applyAlignment="1">
      <alignment horizontal="left" wrapText="1"/>
    </xf>
    <xf numFmtId="0" fontId="12" fillId="0" borderId="0" xfId="57" applyFont="1" applyBorder="1" applyAlignment="1">
      <alignment horizontal="center"/>
      <protection/>
    </xf>
    <xf numFmtId="0" fontId="13" fillId="0" borderId="0" xfId="57" applyFont="1" applyBorder="1" applyAlignment="1">
      <alignment horizontal="left"/>
      <protection/>
    </xf>
    <xf numFmtId="0" fontId="13" fillId="0" borderId="0" xfId="57" applyFont="1" applyBorder="1" applyAlignment="1">
      <alignment horizontal="center"/>
      <protection/>
    </xf>
    <xf numFmtId="0" fontId="4" fillId="0" borderId="0" xfId="59" applyFont="1">
      <alignment/>
      <protection/>
    </xf>
    <xf numFmtId="1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60" applyNumberFormat="1" applyFont="1" applyBorder="1" applyAlignment="1">
      <alignment horizontal="center"/>
      <protection/>
    </xf>
    <xf numFmtId="0" fontId="12" fillId="0" borderId="10" xfId="57" applyNumberFormat="1" applyFont="1" applyFill="1" applyBorder="1" applyAlignment="1">
      <alignment horizontal="center" vertical="center"/>
      <protection/>
    </xf>
    <xf numFmtId="0" fontId="12" fillId="0" borderId="10" xfId="57" applyNumberFormat="1" applyFont="1" applyFill="1" applyBorder="1" applyAlignment="1">
      <alignment horizontal="center"/>
      <protection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59" applyFont="1" applyAlignment="1">
      <alignment horizontal="center"/>
      <protection/>
    </xf>
    <xf numFmtId="0" fontId="11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Alignment="1">
      <alignment vertical="center" wrapText="1"/>
    </xf>
    <xf numFmtId="0" fontId="15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1" fillId="0" borderId="0" xfId="57" applyFont="1" applyBorder="1" applyAlignment="1">
      <alignment horizontal="center"/>
      <protection/>
    </xf>
    <xf numFmtId="0" fontId="11" fillId="0" borderId="0" xfId="57" applyFont="1" applyBorder="1" applyAlignment="1">
      <alignment horizontal="left"/>
      <protection/>
    </xf>
    <xf numFmtId="0" fontId="15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0" fillId="0" borderId="0" xfId="57" applyFont="1" applyBorder="1" applyAlignment="1">
      <alignment horizontal="center"/>
      <protection/>
    </xf>
    <xf numFmtId="0" fontId="10" fillId="0" borderId="0" xfId="57" applyFont="1" applyBorder="1" applyAlignment="1">
      <alignment horizontal="left"/>
      <protection/>
    </xf>
    <xf numFmtId="0" fontId="5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 vertical="center"/>
      <protection/>
    </xf>
    <xf numFmtId="0" fontId="18" fillId="0" borderId="0" xfId="57" applyFont="1" applyBorder="1" applyAlignment="1">
      <alignment horizontal="left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8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/>
    </xf>
    <xf numFmtId="3" fontId="12" fillId="0" borderId="10" xfId="57" applyNumberFormat="1" applyFont="1" applyFill="1" applyBorder="1" applyAlignment="1">
      <alignment horizontal="center"/>
      <protection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3" fillId="32" borderId="0" xfId="0" applyNumberFormat="1" applyFont="1" applyFill="1" applyAlignment="1">
      <alignment horizontal="center" wrapText="1"/>
    </xf>
    <xf numFmtId="180" fontId="5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4" xfId="0" applyNumberFormat="1" applyFont="1" applyFill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3" fontId="58" fillId="0" borderId="10" xfId="0" applyNumberFormat="1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80" fontId="4" fillId="0" borderId="14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180" fontId="12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182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8" fillId="0" borderId="10" xfId="0" applyNumberFormat="1" applyFont="1" applyFill="1" applyBorder="1" applyAlignment="1">
      <alignment horizontal="center"/>
    </xf>
    <xf numFmtId="4" fontId="58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/>
    </xf>
    <xf numFmtId="4" fontId="12" fillId="0" borderId="10" xfId="57" applyNumberFormat="1" applyFont="1" applyFill="1" applyBorder="1" applyAlignment="1">
      <alignment horizontal="center"/>
      <protection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0" xfId="57" applyFont="1" applyBorder="1" applyAlignment="1">
      <alignment horizontal="center" vertical="center" wrapText="1"/>
      <protection/>
    </xf>
    <xf numFmtId="0" fontId="12" fillId="0" borderId="10" xfId="57" applyNumberFormat="1" applyFont="1" applyBorder="1" applyAlignment="1">
      <alignment horizontal="center" vertical="center" textRotation="90"/>
      <protection/>
    </xf>
    <xf numFmtId="0" fontId="12" fillId="0" borderId="10" xfId="57" applyNumberFormat="1" applyFont="1" applyBorder="1" applyAlignment="1">
      <alignment horizontal="center" vertical="center" textRotation="90" wrapText="1"/>
      <protection/>
    </xf>
    <xf numFmtId="0" fontId="12" fillId="0" borderId="19" xfId="57" applyNumberFormat="1" applyFont="1" applyBorder="1" applyAlignment="1">
      <alignment horizontal="center" vertical="center" textRotation="90" wrapText="1"/>
      <protection/>
    </xf>
    <xf numFmtId="0" fontId="12" fillId="0" borderId="20" xfId="57" applyNumberFormat="1" applyFont="1" applyBorder="1" applyAlignment="1">
      <alignment horizontal="center" vertical="center" textRotation="90" wrapText="1"/>
      <protection/>
    </xf>
    <xf numFmtId="0" fontId="12" fillId="0" borderId="21" xfId="57" applyNumberFormat="1" applyFont="1" applyBorder="1" applyAlignment="1">
      <alignment horizontal="center" vertical="center" textRotation="90" wrapText="1"/>
      <protection/>
    </xf>
    <xf numFmtId="0" fontId="12" fillId="0" borderId="14" xfId="57" applyNumberFormat="1" applyFont="1" applyBorder="1" applyAlignment="1">
      <alignment horizontal="center" vertical="center" textRotation="90" wrapText="1"/>
      <protection/>
    </xf>
    <xf numFmtId="0" fontId="12" fillId="0" borderId="10" xfId="57" applyNumberFormat="1" applyFont="1" applyBorder="1" applyAlignment="1">
      <alignment horizontal="center" vertical="center" wrapText="1"/>
      <protection/>
    </xf>
    <xf numFmtId="0" fontId="12" fillId="0" borderId="17" xfId="57" applyNumberFormat="1" applyFont="1" applyBorder="1" applyAlignment="1">
      <alignment horizontal="center" vertical="center" wrapText="1"/>
      <protection/>
    </xf>
    <xf numFmtId="0" fontId="12" fillId="0" borderId="18" xfId="57" applyNumberFormat="1" applyFont="1" applyBorder="1" applyAlignment="1">
      <alignment horizontal="center" vertical="center" wrapText="1"/>
      <protection/>
    </xf>
    <xf numFmtId="0" fontId="12" fillId="0" borderId="15" xfId="57" applyNumberFormat="1" applyFont="1" applyBorder="1" applyAlignment="1">
      <alignment horizontal="center" vertical="center" wrapText="1"/>
      <protection/>
    </xf>
    <xf numFmtId="0" fontId="12" fillId="0" borderId="17" xfId="57" applyNumberFormat="1" applyFont="1" applyFill="1" applyBorder="1" applyAlignment="1">
      <alignment horizontal="left"/>
      <protection/>
    </xf>
    <xf numFmtId="0" fontId="12" fillId="0" borderId="15" xfId="57" applyNumberFormat="1" applyFont="1" applyFill="1" applyBorder="1" applyAlignment="1">
      <alignment horizontal="left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4" xfId="57"/>
    <cellStyle name="Обычный 2 5" xfId="58"/>
    <cellStyle name="Обычный 3" xfId="59"/>
    <cellStyle name="Обычный 4" xfId="60"/>
    <cellStyle name="Обычный 6 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1\Desktop\&#1052;&#1086;&#1080;%20&#1076;&#1086;&#1082;&#1091;&#1084;&#1077;&#1085;&#1090;&#1099;\&#1055;&#1054;%20%20&#1048;&#1057;&#1055;&#1054;&#1051;&#1053;&#1048;&#1058;&#1045;&#1051;&#1071;&#1052;\2014\&#1056;&#1091;&#1095;&#1100;&#1077;&#1074;&#1072;\&#1056;&#1077;&#1075;&#1080;&#1086;&#1085;&#1072;&#1083;&#1100;&#1085;&#1099;&#1081;%20&#1086;&#1087;&#1077;&#1088;&#1072;&#1090;&#1086;&#1088;\&#1048;&#1079;%20&#1082;&#1088;&#1072;&#1103;%20&#1087;&#1086;%20&#1082;&#1088;&#1072;&#1090;.&#1087;&#1083;&#1072;&#1085;&#1072;&#1084;\&#1060;&#1086;&#1088;&#1084;&#1099;%20&#1052;&#1054;%20&#1087;&#1086;%20185-&#1060;&#10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МКД"/>
      <sheetName val="виды ремонта"/>
      <sheetName val="показатели"/>
      <sheetName val="количество МК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="55" zoomScaleNormal="70" zoomScaleSheetLayoutView="55" zoomScalePageLayoutView="0" workbookViewId="0" topLeftCell="A8">
      <selection activeCell="Q38" sqref="Q38"/>
    </sheetView>
  </sheetViews>
  <sheetFormatPr defaultColWidth="9.140625" defaultRowHeight="15"/>
  <cols>
    <col min="1" max="1" width="6.8515625" style="3" customWidth="1"/>
    <col min="2" max="2" width="41.00390625" style="3" customWidth="1"/>
    <col min="3" max="3" width="29.28125" style="3" hidden="1" customWidth="1"/>
    <col min="4" max="4" width="11.00390625" style="3" customWidth="1"/>
    <col min="5" max="5" width="9.140625" style="3" customWidth="1"/>
    <col min="6" max="6" width="13.57421875" style="3" customWidth="1"/>
    <col min="7" max="8" width="7.28125" style="3" bestFit="1" customWidth="1"/>
    <col min="9" max="9" width="12.8515625" style="3" customWidth="1"/>
    <col min="10" max="10" width="12.28125" style="3" customWidth="1"/>
    <col min="11" max="11" width="15.28125" style="3" customWidth="1"/>
    <col min="12" max="12" width="14.28125" style="3" customWidth="1"/>
    <col min="13" max="13" width="11.7109375" style="3" customWidth="1"/>
    <col min="14" max="14" width="16.00390625" style="3" customWidth="1"/>
    <col min="15" max="15" width="15.8515625" style="3" customWidth="1"/>
    <col min="16" max="16" width="16.421875" style="3" bestFit="1" customWidth="1"/>
    <col min="17" max="17" width="16.00390625" style="3" customWidth="1"/>
    <col min="18" max="18" width="17.140625" style="3" customWidth="1"/>
    <col min="19" max="19" width="18.28125" style="3" customWidth="1"/>
    <col min="20" max="20" width="21.140625" style="3" customWidth="1"/>
    <col min="21" max="21" width="16.8515625" style="3" customWidth="1"/>
    <col min="22" max="22" width="9.140625" style="3" customWidth="1"/>
    <col min="23" max="23" width="24.00390625" style="3" customWidth="1"/>
    <col min="24" max="16384" width="9.140625" style="3" customWidth="1"/>
  </cols>
  <sheetData>
    <row r="1" spans="17:21" ht="20.25">
      <c r="Q1" s="114" t="s">
        <v>43</v>
      </c>
      <c r="R1" s="114"/>
      <c r="S1" s="114"/>
      <c r="T1" s="114"/>
      <c r="U1" s="114"/>
    </row>
    <row r="2" spans="17:21" ht="20.25" customHeight="1">
      <c r="Q2" s="108"/>
      <c r="R2" s="108"/>
      <c r="S2" s="108"/>
      <c r="T2" s="108"/>
      <c r="U2" s="108"/>
    </row>
    <row r="3" spans="17:21" ht="20.25" customHeight="1">
      <c r="Q3" s="108"/>
      <c r="R3" s="108"/>
      <c r="S3" s="108"/>
      <c r="T3" s="108"/>
      <c r="U3" s="108"/>
    </row>
    <row r="4" spans="17:21" ht="20.25" customHeight="1" hidden="1">
      <c r="Q4" s="108"/>
      <c r="R4" s="108"/>
      <c r="S4" s="108"/>
      <c r="T4" s="108"/>
      <c r="U4" s="108"/>
    </row>
    <row r="5" spans="17:21" ht="20.25" customHeight="1" hidden="1">
      <c r="Q5" s="108"/>
      <c r="R5" s="108"/>
      <c r="S5" s="108"/>
      <c r="T5" s="108"/>
      <c r="U5" s="108"/>
    </row>
    <row r="6" spans="17:21" ht="102.75" customHeight="1" hidden="1">
      <c r="Q6" s="108"/>
      <c r="R6" s="108"/>
      <c r="S6" s="108"/>
      <c r="T6" s="108"/>
      <c r="U6" s="108"/>
    </row>
    <row r="7" spans="17:21" ht="23.25" customHeight="1" hidden="1">
      <c r="Q7" s="107" t="s">
        <v>104</v>
      </c>
      <c r="R7" s="107"/>
      <c r="S7" s="107"/>
      <c r="T7" s="107"/>
      <c r="U7" s="107"/>
    </row>
    <row r="8" spans="17:21" ht="18.75" customHeight="1">
      <c r="Q8" s="108"/>
      <c r="R8" s="108"/>
      <c r="S8" s="108"/>
      <c r="T8" s="108"/>
      <c r="U8" s="108"/>
    </row>
    <row r="9" ht="27" customHeight="1" hidden="1"/>
    <row r="10" spans="17:21" s="6" customFormat="1" ht="20.25" hidden="1">
      <c r="Q10" s="108"/>
      <c r="R10" s="108"/>
      <c r="S10" s="108"/>
      <c r="T10" s="108"/>
      <c r="U10" s="108"/>
    </row>
    <row r="11" spans="17:21" s="6" customFormat="1" ht="20.25" hidden="1">
      <c r="Q11" s="108"/>
      <c r="R11" s="108"/>
      <c r="S11" s="108"/>
      <c r="T11" s="108"/>
      <c r="U11" s="108"/>
    </row>
    <row r="12" spans="17:21" s="6" customFormat="1" ht="20.25" hidden="1">
      <c r="Q12" s="108"/>
      <c r="R12" s="108"/>
      <c r="S12" s="108"/>
      <c r="T12" s="108"/>
      <c r="U12" s="108"/>
    </row>
    <row r="13" spans="17:21" s="6" customFormat="1" ht="20.25" hidden="1">
      <c r="Q13" s="108"/>
      <c r="R13" s="108"/>
      <c r="S13" s="108"/>
      <c r="T13" s="108"/>
      <c r="U13" s="108"/>
    </row>
    <row r="14" spans="17:21" s="6" customFormat="1" ht="20.25" hidden="1">
      <c r="Q14" s="108"/>
      <c r="R14" s="108"/>
      <c r="S14" s="108"/>
      <c r="T14" s="108"/>
      <c r="U14" s="108"/>
    </row>
    <row r="15" s="6" customFormat="1" ht="27" customHeight="1" hidden="1"/>
    <row r="16" spans="1:21" ht="20.25">
      <c r="A16" s="107" t="s">
        <v>70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</row>
    <row r="17" spans="1:21" ht="20.25">
      <c r="A17" s="115" t="s">
        <v>69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</row>
    <row r="18" s="30" customFormat="1" ht="11.25">
      <c r="A18" s="29"/>
    </row>
    <row r="19" spans="1:21" ht="36.75" customHeight="1">
      <c r="A19" s="109" t="s">
        <v>0</v>
      </c>
      <c r="B19" s="109" t="s">
        <v>1</v>
      </c>
      <c r="C19" s="111" t="s">
        <v>68</v>
      </c>
      <c r="D19" s="109" t="s">
        <v>2</v>
      </c>
      <c r="E19" s="109"/>
      <c r="F19" s="110" t="s">
        <v>3</v>
      </c>
      <c r="G19" s="110" t="s">
        <v>4</v>
      </c>
      <c r="H19" s="110" t="s">
        <v>5</v>
      </c>
      <c r="I19" s="110" t="s">
        <v>6</v>
      </c>
      <c r="J19" s="109" t="s">
        <v>7</v>
      </c>
      <c r="K19" s="109"/>
      <c r="L19" s="110" t="s">
        <v>8</v>
      </c>
      <c r="M19" s="118" t="s">
        <v>9</v>
      </c>
      <c r="N19" s="109" t="s">
        <v>10</v>
      </c>
      <c r="O19" s="109"/>
      <c r="P19" s="109"/>
      <c r="Q19" s="109"/>
      <c r="R19" s="109"/>
      <c r="S19" s="110" t="s">
        <v>11</v>
      </c>
      <c r="T19" s="110" t="s">
        <v>12</v>
      </c>
      <c r="U19" s="110" t="s">
        <v>13</v>
      </c>
    </row>
    <row r="20" spans="1:21" ht="18.75">
      <c r="A20" s="109"/>
      <c r="B20" s="109"/>
      <c r="C20" s="112"/>
      <c r="D20" s="110" t="s">
        <v>14</v>
      </c>
      <c r="E20" s="110" t="s">
        <v>15</v>
      </c>
      <c r="F20" s="110"/>
      <c r="G20" s="110"/>
      <c r="H20" s="110"/>
      <c r="I20" s="110"/>
      <c r="J20" s="110" t="s">
        <v>16</v>
      </c>
      <c r="K20" s="110" t="s">
        <v>17</v>
      </c>
      <c r="L20" s="110"/>
      <c r="M20" s="119"/>
      <c r="N20" s="110" t="s">
        <v>16</v>
      </c>
      <c r="O20" s="121" t="s">
        <v>18</v>
      </c>
      <c r="P20" s="121"/>
      <c r="Q20" s="121"/>
      <c r="R20" s="121"/>
      <c r="S20" s="110"/>
      <c r="T20" s="110"/>
      <c r="U20" s="110"/>
    </row>
    <row r="21" spans="1:21" ht="144" customHeight="1">
      <c r="A21" s="109"/>
      <c r="B21" s="109"/>
      <c r="C21" s="112"/>
      <c r="D21" s="110"/>
      <c r="E21" s="110"/>
      <c r="F21" s="110"/>
      <c r="G21" s="110"/>
      <c r="H21" s="110"/>
      <c r="I21" s="110"/>
      <c r="J21" s="110"/>
      <c r="K21" s="110"/>
      <c r="L21" s="110"/>
      <c r="M21" s="119"/>
      <c r="N21" s="110"/>
      <c r="O21" s="1" t="s">
        <v>19</v>
      </c>
      <c r="P21" s="1" t="s">
        <v>20</v>
      </c>
      <c r="Q21" s="1" t="s">
        <v>21</v>
      </c>
      <c r="R21" s="1" t="s">
        <v>22</v>
      </c>
      <c r="S21" s="110"/>
      <c r="T21" s="110"/>
      <c r="U21" s="110"/>
    </row>
    <row r="22" spans="1:21" ht="20.25" customHeight="1">
      <c r="A22" s="109"/>
      <c r="B22" s="109"/>
      <c r="C22" s="113"/>
      <c r="D22" s="110"/>
      <c r="E22" s="110"/>
      <c r="F22" s="110"/>
      <c r="G22" s="110"/>
      <c r="H22" s="110"/>
      <c r="I22" s="2" t="s">
        <v>23</v>
      </c>
      <c r="J22" s="2" t="s">
        <v>23</v>
      </c>
      <c r="K22" s="2" t="s">
        <v>23</v>
      </c>
      <c r="L22" s="2" t="s">
        <v>24</v>
      </c>
      <c r="M22" s="120"/>
      <c r="N22" s="2" t="s">
        <v>25</v>
      </c>
      <c r="O22" s="2" t="s">
        <v>25</v>
      </c>
      <c r="P22" s="2" t="s">
        <v>25</v>
      </c>
      <c r="Q22" s="2" t="s">
        <v>25</v>
      </c>
      <c r="R22" s="2" t="s">
        <v>25</v>
      </c>
      <c r="S22" s="2" t="s">
        <v>26</v>
      </c>
      <c r="T22" s="2" t="s">
        <v>26</v>
      </c>
      <c r="U22" s="110"/>
    </row>
    <row r="23" spans="1:21" s="10" customFormat="1" ht="20.25" customHeight="1">
      <c r="A23" s="8">
        <v>1</v>
      </c>
      <c r="B23" s="8">
        <v>2</v>
      </c>
      <c r="C23" s="8"/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8">
        <v>10</v>
      </c>
      <c r="L23" s="8">
        <v>11</v>
      </c>
      <c r="M23" s="9">
        <v>12</v>
      </c>
      <c r="N23" s="8">
        <v>13</v>
      </c>
      <c r="O23" s="8">
        <v>14</v>
      </c>
      <c r="P23" s="8">
        <v>15</v>
      </c>
      <c r="Q23" s="8">
        <v>16</v>
      </c>
      <c r="R23" s="8">
        <v>17</v>
      </c>
      <c r="S23" s="8">
        <v>18</v>
      </c>
      <c r="T23" s="8">
        <v>19</v>
      </c>
      <c r="U23" s="8">
        <v>20</v>
      </c>
    </row>
    <row r="24" spans="1:21" s="10" customFormat="1" ht="20.25" customHeight="1">
      <c r="A24" s="8">
        <v>1</v>
      </c>
      <c r="B24" s="72" t="s">
        <v>91</v>
      </c>
      <c r="C24" s="28"/>
      <c r="D24" s="73">
        <v>1987</v>
      </c>
      <c r="E24" s="28"/>
      <c r="F24" s="74" t="s">
        <v>97</v>
      </c>
      <c r="G24" s="74">
        <v>9</v>
      </c>
      <c r="H24" s="74">
        <v>2</v>
      </c>
      <c r="I24" s="81">
        <v>10716.3</v>
      </c>
      <c r="J24" s="81">
        <v>6463.2</v>
      </c>
      <c r="K24" s="80">
        <v>6433.4</v>
      </c>
      <c r="L24" s="28">
        <v>320</v>
      </c>
      <c r="M24" s="28" t="s">
        <v>102</v>
      </c>
      <c r="N24" s="70">
        <v>2911870</v>
      </c>
      <c r="O24" s="8"/>
      <c r="P24" s="8"/>
      <c r="Q24" s="8"/>
      <c r="R24" s="70">
        <v>2911870</v>
      </c>
      <c r="S24" s="154">
        <f>N24/J24</f>
        <v>450.53069686842434</v>
      </c>
      <c r="T24" s="8">
        <v>8592.56</v>
      </c>
      <c r="U24" s="155">
        <v>42360</v>
      </c>
    </row>
    <row r="25" spans="1:21" s="10" customFormat="1" ht="20.25" customHeight="1">
      <c r="A25" s="8">
        <v>2</v>
      </c>
      <c r="B25" s="72" t="s">
        <v>92</v>
      </c>
      <c r="C25" s="28"/>
      <c r="D25" s="73">
        <v>1984</v>
      </c>
      <c r="E25" s="28"/>
      <c r="F25" s="74" t="s">
        <v>97</v>
      </c>
      <c r="G25" s="74">
        <v>5</v>
      </c>
      <c r="H25" s="74">
        <v>6</v>
      </c>
      <c r="I25" s="81">
        <v>5917.6</v>
      </c>
      <c r="J25" s="81">
        <v>4031.5</v>
      </c>
      <c r="K25" s="80">
        <v>3998.4</v>
      </c>
      <c r="L25" s="28">
        <v>184</v>
      </c>
      <c r="M25" s="28" t="s">
        <v>102</v>
      </c>
      <c r="N25" s="70">
        <v>1151895</v>
      </c>
      <c r="O25" s="8"/>
      <c r="P25" s="8"/>
      <c r="Q25" s="8"/>
      <c r="R25" s="70">
        <v>1151895</v>
      </c>
      <c r="S25" s="154">
        <f aca="true" t="shared" si="0" ref="S25:S35">N25/J25</f>
        <v>285.7236760510976</v>
      </c>
      <c r="T25" s="154">
        <v>8592.56</v>
      </c>
      <c r="U25" s="155">
        <v>42360</v>
      </c>
    </row>
    <row r="26" spans="1:21" s="10" customFormat="1" ht="20.25" customHeight="1">
      <c r="A26" s="8">
        <v>3</v>
      </c>
      <c r="B26" s="72" t="s">
        <v>93</v>
      </c>
      <c r="C26" s="28"/>
      <c r="D26" s="73">
        <v>1977</v>
      </c>
      <c r="E26" s="28"/>
      <c r="F26" s="74" t="s">
        <v>97</v>
      </c>
      <c r="G26" s="74">
        <v>5</v>
      </c>
      <c r="H26" s="74">
        <v>6</v>
      </c>
      <c r="I26" s="81">
        <v>5974.6</v>
      </c>
      <c r="J26" s="81">
        <v>4057.3</v>
      </c>
      <c r="K26" s="80">
        <v>4057.3</v>
      </c>
      <c r="L26" s="28">
        <v>181</v>
      </c>
      <c r="M26" s="28" t="s">
        <v>102</v>
      </c>
      <c r="N26" s="70">
        <v>1164736</v>
      </c>
      <c r="O26" s="8"/>
      <c r="P26" s="8"/>
      <c r="Q26" s="8"/>
      <c r="R26" s="70">
        <v>1164736</v>
      </c>
      <c r="S26" s="154">
        <f t="shared" si="0"/>
        <v>287.07169792719293</v>
      </c>
      <c r="T26" s="154">
        <v>8592.56</v>
      </c>
      <c r="U26" s="155">
        <v>42360</v>
      </c>
    </row>
    <row r="27" spans="1:21" ht="19.5" customHeight="1">
      <c r="A27" s="28">
        <v>4</v>
      </c>
      <c r="B27" s="69" t="s">
        <v>84</v>
      </c>
      <c r="C27" s="28"/>
      <c r="D27" s="28">
        <v>1973</v>
      </c>
      <c r="E27" s="28"/>
      <c r="F27" s="28" t="s">
        <v>98</v>
      </c>
      <c r="G27" s="28">
        <v>5</v>
      </c>
      <c r="H27" s="28">
        <v>2</v>
      </c>
      <c r="I27" s="79">
        <v>5167.8</v>
      </c>
      <c r="J27" s="80">
        <v>3239.8</v>
      </c>
      <c r="K27" s="79">
        <v>3239.8</v>
      </c>
      <c r="L27" s="28">
        <v>169</v>
      </c>
      <c r="M27" s="28" t="s">
        <v>102</v>
      </c>
      <c r="N27" s="70">
        <v>1105940</v>
      </c>
      <c r="O27" s="70"/>
      <c r="P27" s="70"/>
      <c r="Q27" s="70"/>
      <c r="R27" s="70">
        <v>1105940</v>
      </c>
      <c r="S27" s="154">
        <f t="shared" si="0"/>
        <v>341.3605778134453</v>
      </c>
      <c r="T27" s="154">
        <v>8592.56</v>
      </c>
      <c r="U27" s="155">
        <v>42360</v>
      </c>
    </row>
    <row r="28" spans="1:21" ht="18.75">
      <c r="A28" s="28">
        <v>5</v>
      </c>
      <c r="B28" s="72" t="s">
        <v>86</v>
      </c>
      <c r="C28" s="28"/>
      <c r="D28" s="73">
        <v>1996</v>
      </c>
      <c r="E28" s="28"/>
      <c r="F28" s="74" t="s">
        <v>97</v>
      </c>
      <c r="G28" s="74">
        <v>5</v>
      </c>
      <c r="H28" s="74">
        <v>6</v>
      </c>
      <c r="I28" s="81">
        <v>6227.4</v>
      </c>
      <c r="J28" s="81">
        <v>4330.8</v>
      </c>
      <c r="K28" s="80">
        <v>4330.8</v>
      </c>
      <c r="L28" s="28">
        <v>223</v>
      </c>
      <c r="M28" s="28" t="s">
        <v>102</v>
      </c>
      <c r="N28" s="76">
        <v>4234775</v>
      </c>
      <c r="O28" s="70"/>
      <c r="P28" s="70"/>
      <c r="Q28" s="70"/>
      <c r="R28" s="76">
        <v>4234775</v>
      </c>
      <c r="S28" s="154">
        <f t="shared" si="0"/>
        <v>977.8274221852776</v>
      </c>
      <c r="T28" s="154">
        <v>8592.56</v>
      </c>
      <c r="U28" s="155">
        <v>42360</v>
      </c>
    </row>
    <row r="29" spans="1:21" ht="18" customHeight="1">
      <c r="A29" s="28">
        <v>6</v>
      </c>
      <c r="B29" s="72" t="s">
        <v>87</v>
      </c>
      <c r="C29" s="28"/>
      <c r="D29" s="73">
        <v>1984</v>
      </c>
      <c r="E29" s="28"/>
      <c r="F29" s="74" t="s">
        <v>98</v>
      </c>
      <c r="G29" s="74">
        <v>4</v>
      </c>
      <c r="H29" s="74">
        <v>3</v>
      </c>
      <c r="I29" s="81">
        <v>2567</v>
      </c>
      <c r="J29" s="81">
        <v>2383.4</v>
      </c>
      <c r="K29" s="80">
        <v>2383.4</v>
      </c>
      <c r="L29" s="28">
        <v>106</v>
      </c>
      <c r="M29" s="28" t="s">
        <v>102</v>
      </c>
      <c r="N29" s="76">
        <v>1163755</v>
      </c>
      <c r="O29" s="70"/>
      <c r="P29" s="70"/>
      <c r="Q29" s="70"/>
      <c r="R29" s="76">
        <v>1163755</v>
      </c>
      <c r="S29" s="154">
        <f t="shared" si="0"/>
        <v>488.2751531425694</v>
      </c>
      <c r="T29" s="154">
        <v>8592.56</v>
      </c>
      <c r="U29" s="155">
        <v>42360</v>
      </c>
    </row>
    <row r="30" spans="1:21" ht="18.75">
      <c r="A30" s="28">
        <v>7</v>
      </c>
      <c r="B30" s="72" t="s">
        <v>88</v>
      </c>
      <c r="C30" s="28"/>
      <c r="D30" s="73">
        <v>1985</v>
      </c>
      <c r="E30" s="28"/>
      <c r="F30" s="74" t="s">
        <v>97</v>
      </c>
      <c r="G30" s="74">
        <v>9</v>
      </c>
      <c r="H30" s="74">
        <v>5</v>
      </c>
      <c r="I30" s="81">
        <v>12657</v>
      </c>
      <c r="J30" s="81">
        <v>10587.3</v>
      </c>
      <c r="K30" s="80">
        <v>9395.9</v>
      </c>
      <c r="L30" s="28">
        <v>409</v>
      </c>
      <c r="M30" s="28" t="s">
        <v>102</v>
      </c>
      <c r="N30" s="76">
        <v>7279675</v>
      </c>
      <c r="O30" s="70"/>
      <c r="P30" s="70"/>
      <c r="Q30" s="70"/>
      <c r="R30" s="76">
        <v>7279675</v>
      </c>
      <c r="S30" s="154">
        <f t="shared" si="0"/>
        <v>687.5855978389203</v>
      </c>
      <c r="T30" s="154">
        <v>8592.56</v>
      </c>
      <c r="U30" s="155">
        <v>42360</v>
      </c>
    </row>
    <row r="31" spans="1:21" ht="18.75">
      <c r="A31" s="28">
        <v>8</v>
      </c>
      <c r="B31" s="72" t="s">
        <v>89</v>
      </c>
      <c r="C31" s="28"/>
      <c r="D31" s="73">
        <v>1979</v>
      </c>
      <c r="E31" s="28">
        <v>2009</v>
      </c>
      <c r="F31" s="74" t="s">
        <v>97</v>
      </c>
      <c r="G31" s="74">
        <v>9</v>
      </c>
      <c r="H31" s="74">
        <v>7</v>
      </c>
      <c r="I31" s="81">
        <v>15325.6</v>
      </c>
      <c r="J31" s="81">
        <v>13557.4</v>
      </c>
      <c r="K31" s="80">
        <v>13543</v>
      </c>
      <c r="L31" s="28">
        <v>545</v>
      </c>
      <c r="M31" s="28" t="s">
        <v>102</v>
      </c>
      <c r="N31" s="76">
        <v>3037527</v>
      </c>
      <c r="O31" s="70"/>
      <c r="P31" s="70"/>
      <c r="Q31" s="70"/>
      <c r="R31" s="76">
        <v>3037527</v>
      </c>
      <c r="S31" s="154">
        <f t="shared" si="0"/>
        <v>224.04937524894154</v>
      </c>
      <c r="T31" s="154">
        <v>8592.56</v>
      </c>
      <c r="U31" s="155">
        <v>42360</v>
      </c>
    </row>
    <row r="32" spans="1:21" ht="18.75">
      <c r="A32" s="28">
        <v>9</v>
      </c>
      <c r="B32" s="72" t="s">
        <v>94</v>
      </c>
      <c r="C32" s="28"/>
      <c r="D32" s="73">
        <v>1966</v>
      </c>
      <c r="E32" s="28"/>
      <c r="F32" s="74" t="s">
        <v>98</v>
      </c>
      <c r="G32" s="74">
        <v>2</v>
      </c>
      <c r="H32" s="74">
        <v>3</v>
      </c>
      <c r="I32" s="81">
        <v>1099.6</v>
      </c>
      <c r="J32" s="81">
        <v>959.2</v>
      </c>
      <c r="K32" s="80">
        <v>959.2</v>
      </c>
      <c r="L32" s="28">
        <v>65</v>
      </c>
      <c r="M32" s="28" t="s">
        <v>102</v>
      </c>
      <c r="N32" s="70">
        <v>1259880</v>
      </c>
      <c r="O32" s="70"/>
      <c r="P32" s="70"/>
      <c r="Q32" s="70"/>
      <c r="R32" s="70">
        <v>1259880</v>
      </c>
      <c r="S32" s="154">
        <f t="shared" si="0"/>
        <v>1313.4695579649708</v>
      </c>
      <c r="T32" s="154">
        <v>8592.56</v>
      </c>
      <c r="U32" s="155">
        <v>42360</v>
      </c>
    </row>
    <row r="33" spans="1:21" ht="18.75">
      <c r="A33" s="28">
        <v>10</v>
      </c>
      <c r="B33" s="72" t="s">
        <v>95</v>
      </c>
      <c r="C33" s="28"/>
      <c r="D33" s="73">
        <v>1986</v>
      </c>
      <c r="E33" s="28"/>
      <c r="F33" s="74" t="s">
        <v>97</v>
      </c>
      <c r="G33" s="74">
        <v>9</v>
      </c>
      <c r="H33" s="74">
        <v>5</v>
      </c>
      <c r="I33" s="81">
        <v>13093</v>
      </c>
      <c r="J33" s="81">
        <v>9653</v>
      </c>
      <c r="K33" s="80">
        <v>9637.6</v>
      </c>
      <c r="L33" s="28">
        <v>417</v>
      </c>
      <c r="M33" s="28" t="s">
        <v>102</v>
      </c>
      <c r="N33" s="70">
        <v>7279675</v>
      </c>
      <c r="O33" s="70"/>
      <c r="P33" s="70"/>
      <c r="Q33" s="70"/>
      <c r="R33" s="70">
        <v>7279675</v>
      </c>
      <c r="S33" s="154">
        <f t="shared" si="0"/>
        <v>754.1360198901896</v>
      </c>
      <c r="T33" s="154">
        <v>8592.56</v>
      </c>
      <c r="U33" s="155">
        <v>42360</v>
      </c>
    </row>
    <row r="34" spans="1:21" ht="23.25" customHeight="1">
      <c r="A34" s="28">
        <v>11</v>
      </c>
      <c r="B34" s="72" t="s">
        <v>96</v>
      </c>
      <c r="C34" s="28"/>
      <c r="D34" s="26">
        <v>1953</v>
      </c>
      <c r="E34" s="28"/>
      <c r="F34" s="28" t="s">
        <v>99</v>
      </c>
      <c r="G34" s="26">
        <v>2</v>
      </c>
      <c r="H34" s="26">
        <v>1</v>
      </c>
      <c r="I34" s="82">
        <v>316.2</v>
      </c>
      <c r="J34" s="82">
        <v>273.7</v>
      </c>
      <c r="K34" s="79">
        <v>273.7</v>
      </c>
      <c r="L34" s="28">
        <v>18</v>
      </c>
      <c r="M34" s="28" t="s">
        <v>102</v>
      </c>
      <c r="N34" s="70">
        <v>89691</v>
      </c>
      <c r="O34" s="70"/>
      <c r="P34" s="70"/>
      <c r="Q34" s="70"/>
      <c r="R34" s="70">
        <v>89691</v>
      </c>
      <c r="S34" s="154">
        <f t="shared" si="0"/>
        <v>327.6982097186701</v>
      </c>
      <c r="T34" s="154">
        <v>8592.56</v>
      </c>
      <c r="U34" s="155">
        <v>42360</v>
      </c>
    </row>
    <row r="35" spans="1:21" ht="18.75">
      <c r="A35" s="116" t="s">
        <v>47</v>
      </c>
      <c r="B35" s="117"/>
      <c r="C35" s="75"/>
      <c r="D35" s="28"/>
      <c r="E35" s="28"/>
      <c r="F35" s="28"/>
      <c r="G35" s="28"/>
      <c r="H35" s="28"/>
      <c r="I35" s="79">
        <f>I24+I25+I26+I27+I28+I29+I30+I31+I32+I33+I34</f>
        <v>79062.09999999999</v>
      </c>
      <c r="J35" s="79">
        <f>J24+J25+J26+J27+J28+J29+J30+J31+J32+J33+J34</f>
        <v>59536.6</v>
      </c>
      <c r="K35" s="79">
        <f>K24+K25+K26+K27+K28+K29+K30+K31+K32+K33+K34</f>
        <v>58252.49999999999</v>
      </c>
      <c r="L35" s="71">
        <f>L24+L25+L26+L27+L28+L29+L30+L31+L32+L33+L34</f>
        <v>2637</v>
      </c>
      <c r="M35" s="27"/>
      <c r="N35" s="70">
        <f>N24+N25+N26+N27+N28+N29+N30+N31+N32+N33+N34</f>
        <v>30679419</v>
      </c>
      <c r="O35" s="70"/>
      <c r="P35" s="70"/>
      <c r="Q35" s="70"/>
      <c r="R35" s="70">
        <f>R24+R25+R26+R27+R28+R29+R30+R31+R32+R33+R34</f>
        <v>30679419</v>
      </c>
      <c r="S35" s="154">
        <f t="shared" si="0"/>
        <v>515.3035107816032</v>
      </c>
      <c r="T35" s="154">
        <v>8592.56</v>
      </c>
      <c r="U35" s="155">
        <v>42360</v>
      </c>
    </row>
    <row r="36" spans="14:18" ht="35.25" customHeight="1">
      <c r="N36" s="58"/>
      <c r="O36" s="58"/>
      <c r="P36" s="58"/>
      <c r="Q36" s="58"/>
      <c r="R36" s="77"/>
    </row>
    <row r="37" spans="14:18" ht="18.75">
      <c r="N37" s="58"/>
      <c r="P37" s="58"/>
      <c r="R37" s="58"/>
    </row>
    <row r="38" spans="14:19" ht="18.75">
      <c r="N38" s="58"/>
      <c r="S38" s="78"/>
    </row>
  </sheetData>
  <sheetProtection/>
  <mergeCells count="33">
    <mergeCell ref="G19:G22"/>
    <mergeCell ref="J19:K19"/>
    <mergeCell ref="O20:R20"/>
    <mergeCell ref="B19:B22"/>
    <mergeCell ref="N19:R19"/>
    <mergeCell ref="A35:B35"/>
    <mergeCell ref="M19:M22"/>
    <mergeCell ref="N20:N21"/>
    <mergeCell ref="H19:H22"/>
    <mergeCell ref="I19:I21"/>
    <mergeCell ref="U19:U22"/>
    <mergeCell ref="L19:L21"/>
    <mergeCell ref="J20:J21"/>
    <mergeCell ref="T19:T21"/>
    <mergeCell ref="S19:S21"/>
    <mergeCell ref="Q1:U1"/>
    <mergeCell ref="Q8:U8"/>
    <mergeCell ref="Q10:U10"/>
    <mergeCell ref="Q12:U12"/>
    <mergeCell ref="Q14:U14"/>
    <mergeCell ref="A17:U17"/>
    <mergeCell ref="Q13:U13"/>
    <mergeCell ref="Q7:U7"/>
    <mergeCell ref="A16:U16"/>
    <mergeCell ref="Q11:U11"/>
    <mergeCell ref="Q2:U6"/>
    <mergeCell ref="D19:E19"/>
    <mergeCell ref="K20:K21"/>
    <mergeCell ref="C19:C22"/>
    <mergeCell ref="F19:F22"/>
    <mergeCell ref="E20:E22"/>
    <mergeCell ref="A19:A22"/>
    <mergeCell ref="D20:D22"/>
  </mergeCells>
  <printOptions horizontalCentered="1"/>
  <pageMargins left="0.3937007874015748" right="0.3937007874015748" top="1.3779527559055118" bottom="0.3937007874015748" header="0.31496062992125984" footer="0.31496062992125984"/>
  <pageSetup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4"/>
  <sheetViews>
    <sheetView view="pageBreakPreview" zoomScale="70" zoomScaleSheetLayoutView="70" zoomScalePageLayoutView="0" workbookViewId="0" topLeftCell="A1">
      <selection activeCell="I33" sqref="I33"/>
    </sheetView>
  </sheetViews>
  <sheetFormatPr defaultColWidth="9.140625" defaultRowHeight="15"/>
  <cols>
    <col min="1" max="1" width="5.421875" style="0" customWidth="1"/>
    <col min="2" max="2" width="37.28125" style="0" customWidth="1"/>
    <col min="3" max="3" width="14.57421875" style="0" customWidth="1"/>
    <col min="4" max="4" width="13.8515625" style="0" customWidth="1"/>
    <col min="5" max="5" width="9.421875" style="0" customWidth="1"/>
    <col min="6" max="6" width="10.7109375" style="0" customWidth="1"/>
    <col min="7" max="8" width="9.421875" style="0" customWidth="1"/>
    <col min="9" max="9" width="8.28125" style="0" customWidth="1"/>
    <col min="10" max="10" width="8.00390625" style="0" customWidth="1"/>
    <col min="11" max="11" width="8.421875" style="0" customWidth="1"/>
    <col min="12" max="12" width="8.28125" style="0" customWidth="1"/>
    <col min="13" max="13" width="8.421875" style="0" customWidth="1"/>
    <col min="14" max="14" width="7.8515625" style="0" customWidth="1"/>
    <col min="16" max="16" width="10.28125" style="0" customWidth="1"/>
    <col min="17" max="17" width="18.00390625" style="0" customWidth="1"/>
    <col min="18" max="18" width="14.7109375" style="0" customWidth="1"/>
    <col min="19" max="20" width="15.28125" style="0" customWidth="1"/>
  </cols>
  <sheetData>
    <row r="1" spans="1:22" s="3" customFormat="1" ht="18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O1" s="49"/>
      <c r="P1" s="49"/>
      <c r="Q1" s="133" t="s">
        <v>45</v>
      </c>
      <c r="R1" s="133"/>
      <c r="S1" s="133"/>
      <c r="T1" s="133"/>
      <c r="U1" s="133"/>
      <c r="V1" s="50"/>
    </row>
    <row r="2" spans="1:22" s="3" customFormat="1" ht="15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O2" s="49"/>
      <c r="P2" s="49"/>
      <c r="Q2" s="134"/>
      <c r="R2" s="134"/>
      <c r="S2" s="134"/>
      <c r="T2" s="134"/>
      <c r="U2" s="134"/>
      <c r="V2" s="50"/>
    </row>
    <row r="3" spans="1:22" s="3" customFormat="1" ht="15.75" customHeight="1" hidden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O3" s="49"/>
      <c r="P3" s="49"/>
      <c r="Q3" s="134"/>
      <c r="R3" s="134"/>
      <c r="S3" s="134"/>
      <c r="T3" s="134"/>
      <c r="U3" s="134"/>
      <c r="V3" s="50"/>
    </row>
    <row r="4" spans="1:22" s="3" customFormat="1" ht="18" customHeight="1" hidden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O4" s="49"/>
      <c r="P4" s="49"/>
      <c r="Q4" s="134"/>
      <c r="R4" s="134"/>
      <c r="S4" s="134"/>
      <c r="T4" s="134"/>
      <c r="U4" s="134"/>
      <c r="V4" s="50"/>
    </row>
    <row r="5" spans="1:22" s="3" customFormat="1" ht="21" customHeight="1" hidden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O5" s="50"/>
      <c r="P5" s="50"/>
      <c r="Q5" s="52"/>
      <c r="R5" s="50"/>
      <c r="S5" s="50"/>
      <c r="T5" s="50"/>
      <c r="U5" s="50"/>
      <c r="V5" s="50"/>
    </row>
    <row r="6" spans="1:22" s="6" customFormat="1" ht="20.25" customHeight="1" hidden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O6" s="49"/>
      <c r="P6" s="49"/>
      <c r="Q6" s="51"/>
      <c r="R6" s="49"/>
      <c r="S6" s="49"/>
      <c r="T6" s="49"/>
      <c r="U6" s="49"/>
      <c r="V6" s="49"/>
    </row>
    <row r="7" spans="1:22" s="6" customFormat="1" ht="20.25" customHeight="1" hidden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O7" s="49"/>
      <c r="P7" s="49"/>
      <c r="Q7" s="51"/>
      <c r="R7" s="49"/>
      <c r="S7" s="49"/>
      <c r="T7" s="49"/>
      <c r="U7" s="49"/>
      <c r="V7" s="49"/>
    </row>
    <row r="8" spans="1:22" s="6" customFormat="1" ht="20.25" customHeight="1" hidden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O8" s="49"/>
      <c r="P8" s="49"/>
      <c r="Q8" s="51"/>
      <c r="R8" s="49"/>
      <c r="S8" s="49"/>
      <c r="T8" s="49"/>
      <c r="U8" s="49"/>
      <c r="V8" s="49"/>
    </row>
    <row r="9" spans="1:22" s="6" customFormat="1" ht="20.25" customHeight="1" hidden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O9" s="49"/>
      <c r="P9" s="49"/>
      <c r="Q9" s="51"/>
      <c r="R9" s="49"/>
      <c r="S9" s="49"/>
      <c r="T9" s="49"/>
      <c r="U9" s="49"/>
      <c r="V9" s="49"/>
    </row>
    <row r="10" spans="1:22" s="6" customFormat="1" ht="20.25" customHeight="1" hidden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O10" s="49"/>
      <c r="P10" s="49"/>
      <c r="Q10" s="51"/>
      <c r="R10" s="49"/>
      <c r="S10" s="49"/>
      <c r="T10" s="49"/>
      <c r="U10" s="49"/>
      <c r="V10" s="49"/>
    </row>
    <row r="11" spans="1:32" s="11" customFormat="1" ht="21" customHeight="1">
      <c r="A11" s="43"/>
      <c r="B11" s="4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22" ht="27" customHeight="1">
      <c r="A12" s="124" t="s">
        <v>74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45"/>
      <c r="U12" s="46"/>
      <c r="V12" s="46"/>
    </row>
    <row r="13" spans="1:20" ht="12.75" customHeight="1">
      <c r="A13" s="35"/>
      <c r="B13" s="35"/>
      <c r="C13" s="35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6"/>
    </row>
    <row r="14" spans="1:20" ht="15" customHeight="1">
      <c r="A14" s="125" t="s">
        <v>35</v>
      </c>
      <c r="B14" s="125" t="s">
        <v>1</v>
      </c>
      <c r="C14" s="125" t="s">
        <v>36</v>
      </c>
      <c r="D14" s="128" t="s">
        <v>75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9" t="s">
        <v>76</v>
      </c>
      <c r="P14" s="130"/>
      <c r="Q14" s="130"/>
      <c r="R14" s="130"/>
      <c r="S14" s="130"/>
      <c r="T14" s="131"/>
    </row>
    <row r="15" spans="1:20" ht="87" customHeight="1">
      <c r="A15" s="126"/>
      <c r="B15" s="126"/>
      <c r="C15" s="126"/>
      <c r="D15" s="34" t="s">
        <v>49</v>
      </c>
      <c r="E15" s="132" t="s">
        <v>53</v>
      </c>
      <c r="F15" s="132"/>
      <c r="G15" s="132" t="s">
        <v>52</v>
      </c>
      <c r="H15" s="132"/>
      <c r="I15" s="132" t="s">
        <v>54</v>
      </c>
      <c r="J15" s="132"/>
      <c r="K15" s="132" t="s">
        <v>77</v>
      </c>
      <c r="L15" s="132"/>
      <c r="M15" s="132" t="s">
        <v>78</v>
      </c>
      <c r="N15" s="132"/>
      <c r="O15" s="135" t="s">
        <v>55</v>
      </c>
      <c r="P15" s="136"/>
      <c r="Q15" s="38" t="s">
        <v>79</v>
      </c>
      <c r="R15" s="38" t="s">
        <v>37</v>
      </c>
      <c r="S15" s="38" t="s">
        <v>80</v>
      </c>
      <c r="T15" s="39" t="s">
        <v>81</v>
      </c>
    </row>
    <row r="16" spans="1:20" ht="15">
      <c r="A16" s="127"/>
      <c r="B16" s="127"/>
      <c r="C16" s="34" t="s">
        <v>25</v>
      </c>
      <c r="D16" s="34" t="s">
        <v>25</v>
      </c>
      <c r="E16" s="34" t="s">
        <v>34</v>
      </c>
      <c r="F16" s="34" t="s">
        <v>25</v>
      </c>
      <c r="G16" s="34" t="s">
        <v>33</v>
      </c>
      <c r="H16" s="34" t="s">
        <v>25</v>
      </c>
      <c r="I16" s="34" t="s">
        <v>33</v>
      </c>
      <c r="J16" s="34" t="s">
        <v>25</v>
      </c>
      <c r="K16" s="34" t="s">
        <v>33</v>
      </c>
      <c r="L16" s="34" t="s">
        <v>25</v>
      </c>
      <c r="M16" s="34" t="s">
        <v>38</v>
      </c>
      <c r="N16" s="34" t="s">
        <v>25</v>
      </c>
      <c r="O16" s="34" t="s">
        <v>33</v>
      </c>
      <c r="P16" s="34" t="s">
        <v>25</v>
      </c>
      <c r="Q16" s="34" t="s">
        <v>82</v>
      </c>
      <c r="R16" s="34" t="s">
        <v>25</v>
      </c>
      <c r="S16" s="34" t="s">
        <v>25</v>
      </c>
      <c r="T16" s="34" t="s">
        <v>25</v>
      </c>
    </row>
    <row r="17" spans="1:20" ht="15">
      <c r="A17" s="40">
        <v>1</v>
      </c>
      <c r="B17" s="40">
        <v>2</v>
      </c>
      <c r="C17" s="40">
        <v>3</v>
      </c>
      <c r="D17" s="40">
        <v>4</v>
      </c>
      <c r="E17" s="40">
        <v>5</v>
      </c>
      <c r="F17" s="40">
        <v>6</v>
      </c>
      <c r="G17" s="40">
        <v>7</v>
      </c>
      <c r="H17" s="40">
        <v>8</v>
      </c>
      <c r="I17" s="40">
        <v>9</v>
      </c>
      <c r="J17" s="40">
        <v>10</v>
      </c>
      <c r="K17" s="40">
        <v>11</v>
      </c>
      <c r="L17" s="40">
        <v>12</v>
      </c>
      <c r="M17" s="40">
        <v>13</v>
      </c>
      <c r="N17" s="40">
        <v>14</v>
      </c>
      <c r="O17" s="40">
        <v>15</v>
      </c>
      <c r="P17" s="40">
        <v>16</v>
      </c>
      <c r="Q17" s="40">
        <v>17</v>
      </c>
      <c r="R17" s="40">
        <v>18</v>
      </c>
      <c r="S17" s="40">
        <v>19</v>
      </c>
      <c r="T17" s="40">
        <v>20</v>
      </c>
    </row>
    <row r="18" spans="1:20" ht="28.5" customHeight="1">
      <c r="A18" s="122" t="s">
        <v>100</v>
      </c>
      <c r="B18" s="123"/>
      <c r="C18" s="60">
        <f>D18+F18+H18+P18</f>
        <v>30679419</v>
      </c>
      <c r="D18" s="60">
        <f>D29</f>
        <v>89691</v>
      </c>
      <c r="E18" s="62">
        <v>12</v>
      </c>
      <c r="F18" s="60">
        <f>F19+F25+F28</f>
        <v>17471220</v>
      </c>
      <c r="G18" s="101">
        <f>G20+G21+G22+G24+G26</f>
        <v>6884.94</v>
      </c>
      <c r="H18" s="60">
        <f>H20+H21+H22+H24+H26</f>
        <v>7623853</v>
      </c>
      <c r="I18" s="62"/>
      <c r="J18" s="60"/>
      <c r="K18" s="62"/>
      <c r="L18" s="60"/>
      <c r="M18" s="62"/>
      <c r="N18" s="60"/>
      <c r="O18" s="101">
        <f>O23+O27</f>
        <v>1913</v>
      </c>
      <c r="P18" s="60">
        <f>P23+P27</f>
        <v>5494655</v>
      </c>
      <c r="Q18" s="60"/>
      <c r="R18" s="60"/>
      <c r="S18" s="60"/>
      <c r="T18" s="60"/>
    </row>
    <row r="19" spans="1:20" ht="15.75" customHeight="1">
      <c r="A19" s="56">
        <v>1</v>
      </c>
      <c r="B19" s="32" t="s">
        <v>91</v>
      </c>
      <c r="C19" s="63">
        <v>2911870</v>
      </c>
      <c r="D19" s="60"/>
      <c r="E19" s="62">
        <v>2</v>
      </c>
      <c r="F19" s="60">
        <v>2911870</v>
      </c>
      <c r="G19" s="101"/>
      <c r="H19" s="60"/>
      <c r="I19" s="62"/>
      <c r="J19" s="60"/>
      <c r="K19" s="62"/>
      <c r="L19" s="60"/>
      <c r="M19" s="62"/>
      <c r="N19" s="60"/>
      <c r="O19" s="101"/>
      <c r="P19" s="60"/>
      <c r="Q19" s="60"/>
      <c r="R19" s="60"/>
      <c r="S19" s="60"/>
      <c r="T19" s="60"/>
    </row>
    <row r="20" spans="1:20" ht="15.75" customHeight="1">
      <c r="A20" s="56">
        <v>2</v>
      </c>
      <c r="B20" s="32" t="s">
        <v>92</v>
      </c>
      <c r="C20" s="63">
        <v>1151895</v>
      </c>
      <c r="D20" s="60"/>
      <c r="E20" s="62"/>
      <c r="F20" s="60"/>
      <c r="G20" s="101">
        <v>1277.5</v>
      </c>
      <c r="H20" s="60">
        <v>1151895</v>
      </c>
      <c r="I20" s="62"/>
      <c r="J20" s="60"/>
      <c r="K20" s="62"/>
      <c r="L20" s="60"/>
      <c r="M20" s="62"/>
      <c r="N20" s="60"/>
      <c r="O20" s="101"/>
      <c r="P20" s="60"/>
      <c r="Q20" s="60"/>
      <c r="R20" s="60"/>
      <c r="S20" s="60"/>
      <c r="T20" s="60"/>
    </row>
    <row r="21" spans="1:20" ht="15.75" customHeight="1">
      <c r="A21" s="56">
        <v>3</v>
      </c>
      <c r="B21" s="32" t="s">
        <v>93</v>
      </c>
      <c r="C21" s="63">
        <v>1164736</v>
      </c>
      <c r="D21" s="60"/>
      <c r="E21" s="62"/>
      <c r="F21" s="60"/>
      <c r="G21" s="101">
        <v>1123.56</v>
      </c>
      <c r="H21" s="60">
        <v>1164736</v>
      </c>
      <c r="I21" s="62"/>
      <c r="J21" s="60"/>
      <c r="K21" s="62"/>
      <c r="L21" s="60"/>
      <c r="M21" s="62"/>
      <c r="N21" s="60"/>
      <c r="O21" s="101"/>
      <c r="P21" s="60"/>
      <c r="Q21" s="60"/>
      <c r="R21" s="60"/>
      <c r="S21" s="60"/>
      <c r="T21" s="60"/>
    </row>
    <row r="22" spans="1:20" ht="16.5" customHeight="1">
      <c r="A22" s="56">
        <v>4</v>
      </c>
      <c r="B22" s="12" t="s">
        <v>84</v>
      </c>
      <c r="C22" s="63">
        <v>1105940</v>
      </c>
      <c r="D22" s="60"/>
      <c r="E22" s="23"/>
      <c r="F22" s="59"/>
      <c r="G22" s="101">
        <v>1018.08</v>
      </c>
      <c r="H22" s="60">
        <v>1105940</v>
      </c>
      <c r="I22" s="62"/>
      <c r="J22" s="60"/>
      <c r="K22" s="62"/>
      <c r="L22" s="60"/>
      <c r="M22" s="62"/>
      <c r="N22" s="60"/>
      <c r="O22" s="101"/>
      <c r="P22" s="60"/>
      <c r="Q22" s="60"/>
      <c r="R22" s="60"/>
      <c r="S22" s="60"/>
      <c r="T22" s="60"/>
    </row>
    <row r="23" spans="1:20" ht="15.75" customHeight="1">
      <c r="A23" s="93">
        <v>5</v>
      </c>
      <c r="B23" s="32" t="s">
        <v>86</v>
      </c>
      <c r="C23" s="90">
        <v>4234775</v>
      </c>
      <c r="D23" s="60"/>
      <c r="E23" s="23"/>
      <c r="F23" s="92"/>
      <c r="G23" s="101"/>
      <c r="H23" s="60"/>
      <c r="I23" s="62"/>
      <c r="J23" s="60"/>
      <c r="K23" s="62"/>
      <c r="L23" s="60"/>
      <c r="M23" s="62"/>
      <c r="N23" s="60"/>
      <c r="O23" s="101">
        <v>1305</v>
      </c>
      <c r="P23" s="60">
        <v>4234775</v>
      </c>
      <c r="Q23" s="60"/>
      <c r="R23" s="60"/>
      <c r="S23" s="60"/>
      <c r="T23" s="60"/>
    </row>
    <row r="24" spans="1:20" ht="16.5" customHeight="1">
      <c r="A24" s="93">
        <v>6</v>
      </c>
      <c r="B24" s="32" t="s">
        <v>87</v>
      </c>
      <c r="C24" s="90">
        <v>1163755</v>
      </c>
      <c r="D24" s="90"/>
      <c r="E24" s="23"/>
      <c r="F24" s="92"/>
      <c r="G24" s="101">
        <v>804.8</v>
      </c>
      <c r="H24" s="60">
        <v>1163755</v>
      </c>
      <c r="I24" s="93"/>
      <c r="J24" s="60"/>
      <c r="K24" s="62"/>
      <c r="L24" s="60"/>
      <c r="M24" s="62"/>
      <c r="N24" s="60"/>
      <c r="O24" s="101"/>
      <c r="P24" s="60"/>
      <c r="Q24" s="60"/>
      <c r="R24" s="90"/>
      <c r="S24" s="90"/>
      <c r="T24" s="90"/>
    </row>
    <row r="25" spans="1:20" ht="16.5" customHeight="1">
      <c r="A25" s="98">
        <v>7</v>
      </c>
      <c r="B25" s="32" t="s">
        <v>88</v>
      </c>
      <c r="C25" s="90">
        <v>7279675</v>
      </c>
      <c r="D25" s="83"/>
      <c r="E25" s="84">
        <v>5</v>
      </c>
      <c r="F25" s="83">
        <v>7279675</v>
      </c>
      <c r="G25" s="102"/>
      <c r="H25" s="83"/>
      <c r="I25" s="84"/>
      <c r="J25" s="83"/>
      <c r="K25" s="84"/>
      <c r="L25" s="83"/>
      <c r="M25" s="84"/>
      <c r="N25" s="83"/>
      <c r="O25" s="102"/>
      <c r="P25" s="83"/>
      <c r="Q25" s="83"/>
      <c r="R25" s="83"/>
      <c r="S25" s="83"/>
      <c r="T25" s="83"/>
    </row>
    <row r="26" spans="1:20" ht="16.5" customHeight="1">
      <c r="A26" s="98">
        <v>8</v>
      </c>
      <c r="B26" s="32" t="s">
        <v>89</v>
      </c>
      <c r="C26" s="90">
        <v>3037527</v>
      </c>
      <c r="D26" s="83"/>
      <c r="E26" s="84"/>
      <c r="F26" s="83"/>
      <c r="G26" s="102">
        <v>2661</v>
      </c>
      <c r="H26" s="83">
        <v>3037527</v>
      </c>
      <c r="I26" s="84"/>
      <c r="J26" s="83"/>
      <c r="K26" s="84"/>
      <c r="L26" s="83"/>
      <c r="M26" s="84"/>
      <c r="N26" s="83"/>
      <c r="O26" s="102"/>
      <c r="P26" s="83"/>
      <c r="Q26" s="83"/>
      <c r="R26" s="83"/>
      <c r="S26" s="83"/>
      <c r="T26" s="83"/>
    </row>
    <row r="27" spans="1:20" s="85" customFormat="1" ht="16.5" customHeight="1">
      <c r="A27" s="98">
        <v>9</v>
      </c>
      <c r="B27" s="32" t="s">
        <v>94</v>
      </c>
      <c r="C27" s="63">
        <v>1259880</v>
      </c>
      <c r="D27" s="83"/>
      <c r="E27" s="84"/>
      <c r="F27" s="83"/>
      <c r="G27" s="102"/>
      <c r="H27" s="83"/>
      <c r="I27" s="84"/>
      <c r="J27" s="83"/>
      <c r="K27" s="84"/>
      <c r="L27" s="83"/>
      <c r="M27" s="84"/>
      <c r="N27" s="83"/>
      <c r="O27" s="102">
        <v>608</v>
      </c>
      <c r="P27" s="83">
        <v>1259880</v>
      </c>
      <c r="Q27" s="83"/>
      <c r="R27" s="83"/>
      <c r="S27" s="83"/>
      <c r="T27" s="83"/>
    </row>
    <row r="28" spans="1:20" ht="16.5" customHeight="1">
      <c r="A28" s="98">
        <v>10</v>
      </c>
      <c r="B28" s="32" t="s">
        <v>95</v>
      </c>
      <c r="C28" s="63">
        <v>7279675</v>
      </c>
      <c r="D28" s="83"/>
      <c r="E28" s="84">
        <v>5</v>
      </c>
      <c r="F28" s="83">
        <v>7279675</v>
      </c>
      <c r="G28" s="102"/>
      <c r="H28" s="83"/>
      <c r="I28" s="84"/>
      <c r="J28" s="83"/>
      <c r="K28" s="84"/>
      <c r="L28" s="83"/>
      <c r="M28" s="84"/>
      <c r="N28" s="83"/>
      <c r="O28" s="102"/>
      <c r="P28" s="83"/>
      <c r="Q28" s="83"/>
      <c r="R28" s="83"/>
      <c r="S28" s="61"/>
      <c r="T28" s="61"/>
    </row>
    <row r="29" spans="1:20" ht="17.25" customHeight="1">
      <c r="A29" s="99">
        <v>11</v>
      </c>
      <c r="B29" s="32" t="s">
        <v>96</v>
      </c>
      <c r="C29" s="63">
        <v>89691</v>
      </c>
      <c r="D29" s="61">
        <v>89691</v>
      </c>
      <c r="E29" s="64"/>
      <c r="F29" s="61"/>
      <c r="G29" s="103"/>
      <c r="H29" s="61"/>
      <c r="I29" s="64"/>
      <c r="J29" s="61"/>
      <c r="K29" s="64"/>
      <c r="L29" s="61"/>
      <c r="M29" s="64"/>
      <c r="N29" s="61"/>
      <c r="O29" s="103"/>
      <c r="P29" s="61"/>
      <c r="Q29" s="61"/>
      <c r="R29" s="61"/>
      <c r="S29" s="61"/>
      <c r="T29" s="61"/>
    </row>
    <row r="31" ht="15">
      <c r="C31" s="68"/>
    </row>
    <row r="32" spans="3:5" ht="15">
      <c r="C32" s="68"/>
      <c r="E32" s="68"/>
    </row>
    <row r="33" spans="3:4" ht="15">
      <c r="C33" s="68"/>
      <c r="D33" s="68"/>
    </row>
    <row r="34" ht="15">
      <c r="C34" s="68"/>
    </row>
  </sheetData>
  <sheetProtection/>
  <mergeCells count="17">
    <mergeCell ref="Q1:U1"/>
    <mergeCell ref="Q2:U2"/>
    <mergeCell ref="Q3:U3"/>
    <mergeCell ref="Q4:U4"/>
    <mergeCell ref="K15:L15"/>
    <mergeCell ref="M15:N15"/>
    <mergeCell ref="O15:P15"/>
    <mergeCell ref="A18:B18"/>
    <mergeCell ref="A12:S12"/>
    <mergeCell ref="A14:A16"/>
    <mergeCell ref="B14:B16"/>
    <mergeCell ref="C14:C15"/>
    <mergeCell ref="D14:N14"/>
    <mergeCell ref="O14:T14"/>
    <mergeCell ref="E15:F15"/>
    <mergeCell ref="G15:H15"/>
    <mergeCell ref="I15:J1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9"/>
  <sheetViews>
    <sheetView view="pageBreakPreview" zoomScale="75" zoomScaleSheetLayoutView="75" zoomScalePageLayoutView="0" workbookViewId="0" topLeftCell="N12">
      <selection activeCell="AD35" sqref="AD35"/>
    </sheetView>
  </sheetViews>
  <sheetFormatPr defaultColWidth="11.57421875" defaultRowHeight="15"/>
  <cols>
    <col min="1" max="1" width="6.00390625" style="15" customWidth="1"/>
    <col min="2" max="2" width="31.57421875" style="14" customWidth="1"/>
    <col min="3" max="3" width="12.421875" style="15" customWidth="1"/>
    <col min="4" max="4" width="11.140625" style="15" customWidth="1"/>
    <col min="5" max="5" width="8.140625" style="15" customWidth="1"/>
    <col min="6" max="6" width="8.8515625" style="15" customWidth="1"/>
    <col min="7" max="10" width="8.140625" style="15" customWidth="1"/>
    <col min="11" max="11" width="11.57421875" style="15" customWidth="1"/>
    <col min="12" max="13" width="7.57421875" style="15" customWidth="1"/>
    <col min="14" max="14" width="8.421875" style="15" customWidth="1"/>
    <col min="15" max="15" width="8.28125" style="15" customWidth="1"/>
    <col min="16" max="16" width="8.8515625" style="15" customWidth="1"/>
    <col min="17" max="17" width="8.421875" style="15" customWidth="1"/>
    <col min="18" max="18" width="9.00390625" style="15" customWidth="1"/>
    <col min="19" max="19" width="8.7109375" style="15" customWidth="1"/>
    <col min="20" max="20" width="8.140625" style="15" customWidth="1"/>
    <col min="21" max="21" width="8.8515625" style="15" customWidth="1"/>
    <col min="22" max="22" width="8.140625" style="15" customWidth="1"/>
    <col min="23" max="23" width="10.421875" style="15" customWidth="1"/>
    <col min="24" max="26" width="8.140625" style="15" customWidth="1"/>
    <col min="27" max="27" width="9.28125" style="15" customWidth="1"/>
    <col min="28" max="28" width="8.140625" style="15" customWidth="1"/>
    <col min="29" max="29" width="9.28125" style="15" customWidth="1"/>
    <col min="30" max="31" width="8.140625" style="15" customWidth="1"/>
    <col min="32" max="32" width="11.57421875" style="15" customWidth="1"/>
    <col min="33" max="16384" width="11.57421875" style="14" customWidth="1"/>
  </cols>
  <sheetData>
    <row r="1" spans="24:32" s="3" customFormat="1" ht="18.75" customHeight="1">
      <c r="X1" s="150" t="s">
        <v>46</v>
      </c>
      <c r="Y1" s="150"/>
      <c r="Z1" s="150"/>
      <c r="AA1" s="150"/>
      <c r="AB1" s="150"/>
      <c r="AC1" s="150"/>
      <c r="AD1" s="150"/>
      <c r="AE1" s="150"/>
      <c r="AF1" s="150"/>
    </row>
    <row r="2" spans="24:32" s="3" customFormat="1" ht="18.75" customHeight="1">
      <c r="X2" s="151"/>
      <c r="Y2" s="151"/>
      <c r="Z2" s="151"/>
      <c r="AA2" s="151"/>
      <c r="AB2" s="151"/>
      <c r="AC2" s="151"/>
      <c r="AD2" s="151"/>
      <c r="AE2" s="151"/>
      <c r="AF2" s="151"/>
    </row>
    <row r="3" spans="24:32" s="3" customFormat="1" ht="20.25" customHeight="1">
      <c r="X3" s="151"/>
      <c r="Y3" s="151"/>
      <c r="Z3" s="151"/>
      <c r="AA3" s="151"/>
      <c r="AB3" s="151"/>
      <c r="AC3" s="151"/>
      <c r="AD3" s="151"/>
      <c r="AE3" s="151"/>
      <c r="AF3" s="151"/>
    </row>
    <row r="4" spans="24:32" s="3" customFormat="1" ht="18.75" customHeight="1" hidden="1">
      <c r="X4" s="151"/>
      <c r="Y4" s="151"/>
      <c r="Z4" s="151"/>
      <c r="AA4" s="151"/>
      <c r="AB4" s="151"/>
      <c r="AC4" s="151"/>
      <c r="AD4" s="151"/>
      <c r="AE4" s="151"/>
      <c r="AF4" s="151"/>
    </row>
    <row r="5" s="3" customFormat="1" ht="21" customHeight="1" hidden="1"/>
    <row r="6" spans="1:32" s="6" customFormat="1" ht="20.25" customHeight="1" hidden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151"/>
      <c r="Y6" s="151"/>
      <c r="Z6" s="151"/>
      <c r="AA6" s="151"/>
      <c r="AB6" s="151"/>
      <c r="AC6" s="151"/>
      <c r="AD6" s="151"/>
      <c r="AE6" s="151"/>
      <c r="AF6" s="151"/>
    </row>
    <row r="7" spans="1:32" s="6" customFormat="1" ht="3" customHeight="1" hidden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151"/>
      <c r="Y7" s="151"/>
      <c r="Z7" s="151"/>
      <c r="AA7" s="151"/>
      <c r="AB7" s="151"/>
      <c r="AC7" s="151"/>
      <c r="AD7" s="151"/>
      <c r="AE7" s="151"/>
      <c r="AF7" s="151"/>
    </row>
    <row r="8" spans="1:32" s="6" customFormat="1" ht="20.25" customHeight="1" hidden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151"/>
      <c r="Y8" s="151"/>
      <c r="Z8" s="151"/>
      <c r="AA8" s="151"/>
      <c r="AB8" s="151"/>
      <c r="AC8" s="151"/>
      <c r="AD8" s="151"/>
      <c r="AE8" s="151"/>
      <c r="AF8" s="151"/>
    </row>
    <row r="9" spans="1:32" s="6" customFormat="1" ht="20.25" customHeight="1" hidden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151"/>
      <c r="Y9" s="151"/>
      <c r="Z9" s="151"/>
      <c r="AA9" s="151"/>
      <c r="AB9" s="151"/>
      <c r="AC9" s="151"/>
      <c r="AD9" s="151"/>
      <c r="AE9" s="151"/>
      <c r="AF9" s="151"/>
    </row>
    <row r="10" spans="1:32" s="6" customFormat="1" ht="20.25" customHeight="1" hidden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151"/>
      <c r="Y10" s="151"/>
      <c r="Z10" s="151"/>
      <c r="AA10" s="151"/>
      <c r="AB10" s="151"/>
      <c r="AC10" s="151"/>
      <c r="AD10" s="151"/>
      <c r="AE10" s="151"/>
      <c r="AF10" s="151"/>
    </row>
    <row r="11" spans="1:32" s="11" customFormat="1" ht="21" customHeight="1" hidden="1">
      <c r="A11" s="47"/>
      <c r="B11" s="48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</row>
    <row r="12" spans="1:32" ht="18.75">
      <c r="A12" s="137" t="s">
        <v>71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53"/>
      <c r="AF12" s="53"/>
    </row>
    <row r="13" spans="1:32" ht="12.75" customHeight="1">
      <c r="A13" s="54"/>
      <c r="B13" s="55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</row>
    <row r="14" spans="1:32" s="11" customFormat="1" ht="15" customHeight="1">
      <c r="A14" s="138" t="s">
        <v>0</v>
      </c>
      <c r="B14" s="139" t="s">
        <v>48</v>
      </c>
      <c r="C14" s="139" t="s">
        <v>36</v>
      </c>
      <c r="D14" s="144" t="s">
        <v>49</v>
      </c>
      <c r="E14" s="144"/>
      <c r="F14" s="144"/>
      <c r="G14" s="144"/>
      <c r="H14" s="144"/>
      <c r="I14" s="144"/>
      <c r="J14" s="144"/>
      <c r="K14" s="139" t="s">
        <v>50</v>
      </c>
      <c r="L14" s="145" t="s">
        <v>51</v>
      </c>
      <c r="M14" s="146"/>
      <c r="N14" s="146"/>
      <c r="O14" s="146"/>
      <c r="P14" s="146"/>
      <c r="Q14" s="146"/>
      <c r="R14" s="146"/>
      <c r="S14" s="147"/>
      <c r="T14" s="139" t="s">
        <v>52</v>
      </c>
      <c r="U14" s="139"/>
      <c r="V14" s="139" t="s">
        <v>53</v>
      </c>
      <c r="W14" s="139"/>
      <c r="X14" s="139" t="s">
        <v>54</v>
      </c>
      <c r="Y14" s="139"/>
      <c r="Z14" s="139" t="s">
        <v>55</v>
      </c>
      <c r="AA14" s="139"/>
      <c r="AB14" s="139" t="s">
        <v>56</v>
      </c>
      <c r="AC14" s="139"/>
      <c r="AD14" s="139" t="s">
        <v>57</v>
      </c>
      <c r="AE14" s="139"/>
      <c r="AF14" s="139" t="s">
        <v>58</v>
      </c>
    </row>
    <row r="15" spans="1:32" s="11" customFormat="1" ht="13.5" customHeight="1">
      <c r="A15" s="138"/>
      <c r="B15" s="139"/>
      <c r="C15" s="139"/>
      <c r="D15" s="139" t="s">
        <v>59</v>
      </c>
      <c r="E15" s="144" t="s">
        <v>60</v>
      </c>
      <c r="F15" s="144"/>
      <c r="G15" s="144"/>
      <c r="H15" s="144"/>
      <c r="I15" s="144"/>
      <c r="J15" s="144"/>
      <c r="K15" s="139"/>
      <c r="L15" s="145" t="s">
        <v>60</v>
      </c>
      <c r="M15" s="146"/>
      <c r="N15" s="146"/>
      <c r="O15" s="146"/>
      <c r="P15" s="146"/>
      <c r="Q15" s="146"/>
      <c r="R15" s="146"/>
      <c r="S15" s="147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</row>
    <row r="16" spans="1:32" s="11" customFormat="1" ht="107.25" customHeight="1">
      <c r="A16" s="138"/>
      <c r="B16" s="139"/>
      <c r="C16" s="139"/>
      <c r="D16" s="139"/>
      <c r="E16" s="139" t="s">
        <v>61</v>
      </c>
      <c r="F16" s="139" t="s">
        <v>62</v>
      </c>
      <c r="G16" s="139" t="s">
        <v>63</v>
      </c>
      <c r="H16" s="139" t="s">
        <v>64</v>
      </c>
      <c r="I16" s="139" t="s">
        <v>65</v>
      </c>
      <c r="J16" s="139" t="s">
        <v>66</v>
      </c>
      <c r="K16" s="139"/>
      <c r="L16" s="140" t="s">
        <v>39</v>
      </c>
      <c r="M16" s="141"/>
      <c r="N16" s="140" t="s">
        <v>40</v>
      </c>
      <c r="O16" s="141"/>
      <c r="P16" s="140" t="s">
        <v>41</v>
      </c>
      <c r="Q16" s="141"/>
      <c r="R16" s="140" t="s">
        <v>42</v>
      </c>
      <c r="S16" s="141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</row>
    <row r="17" spans="1:32" s="11" customFormat="1" ht="24" customHeight="1">
      <c r="A17" s="138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42"/>
      <c r="M17" s="143"/>
      <c r="N17" s="142"/>
      <c r="O17" s="143"/>
      <c r="P17" s="142"/>
      <c r="Q17" s="143"/>
      <c r="R17" s="142"/>
      <c r="S17" s="143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</row>
    <row r="18" spans="1:32" s="11" customFormat="1" ht="14.25" customHeight="1">
      <c r="A18" s="138"/>
      <c r="B18" s="139"/>
      <c r="C18" s="21" t="s">
        <v>25</v>
      </c>
      <c r="D18" s="21" t="s">
        <v>25</v>
      </c>
      <c r="E18" s="21" t="s">
        <v>25</v>
      </c>
      <c r="F18" s="21" t="s">
        <v>25</v>
      </c>
      <c r="G18" s="21" t="s">
        <v>25</v>
      </c>
      <c r="H18" s="21" t="s">
        <v>25</v>
      </c>
      <c r="I18" s="21" t="s">
        <v>25</v>
      </c>
      <c r="J18" s="21" t="s">
        <v>25</v>
      </c>
      <c r="K18" s="21" t="s">
        <v>25</v>
      </c>
      <c r="L18" s="21" t="s">
        <v>34</v>
      </c>
      <c r="M18" s="21" t="s">
        <v>25</v>
      </c>
      <c r="N18" s="21" t="s">
        <v>34</v>
      </c>
      <c r="O18" s="21" t="s">
        <v>25</v>
      </c>
      <c r="P18" s="21" t="s">
        <v>34</v>
      </c>
      <c r="Q18" s="21" t="s">
        <v>25</v>
      </c>
      <c r="R18" s="21" t="s">
        <v>34</v>
      </c>
      <c r="S18" s="21" t="s">
        <v>25</v>
      </c>
      <c r="T18" s="21" t="s">
        <v>33</v>
      </c>
      <c r="U18" s="21" t="s">
        <v>25</v>
      </c>
      <c r="V18" s="21" t="s">
        <v>34</v>
      </c>
      <c r="W18" s="21" t="s">
        <v>25</v>
      </c>
      <c r="X18" s="21" t="s">
        <v>33</v>
      </c>
      <c r="Y18" s="21" t="s">
        <v>25</v>
      </c>
      <c r="Z18" s="21" t="s">
        <v>33</v>
      </c>
      <c r="AA18" s="21" t="s">
        <v>25</v>
      </c>
      <c r="AB18" s="21" t="s">
        <v>33</v>
      </c>
      <c r="AC18" s="21" t="s">
        <v>25</v>
      </c>
      <c r="AD18" s="21" t="s">
        <v>33</v>
      </c>
      <c r="AE18" s="21" t="s">
        <v>25</v>
      </c>
      <c r="AF18" s="21" t="s">
        <v>25</v>
      </c>
    </row>
    <row r="19" spans="1:32" s="11" customFormat="1" ht="12.75" customHeight="1">
      <c r="A19" s="22">
        <v>1</v>
      </c>
      <c r="B19" s="22">
        <v>2</v>
      </c>
      <c r="C19" s="22">
        <v>3</v>
      </c>
      <c r="D19" s="22">
        <v>4</v>
      </c>
      <c r="E19" s="22">
        <v>5</v>
      </c>
      <c r="F19" s="22">
        <v>6</v>
      </c>
      <c r="G19" s="22">
        <v>7</v>
      </c>
      <c r="H19" s="22">
        <v>8</v>
      </c>
      <c r="I19" s="22">
        <v>9</v>
      </c>
      <c r="J19" s="22">
        <v>10</v>
      </c>
      <c r="K19" s="22">
        <v>11</v>
      </c>
      <c r="L19" s="22">
        <v>12</v>
      </c>
      <c r="M19" s="22">
        <v>13</v>
      </c>
      <c r="N19" s="22">
        <v>14</v>
      </c>
      <c r="O19" s="22">
        <v>15</v>
      </c>
      <c r="P19" s="22">
        <v>16</v>
      </c>
      <c r="Q19" s="22">
        <v>17</v>
      </c>
      <c r="R19" s="22">
        <v>18</v>
      </c>
      <c r="S19" s="22">
        <v>19</v>
      </c>
      <c r="T19" s="22">
        <v>20</v>
      </c>
      <c r="U19" s="22">
        <v>21</v>
      </c>
      <c r="V19" s="22">
        <v>22</v>
      </c>
      <c r="W19" s="22">
        <v>23</v>
      </c>
      <c r="X19" s="22">
        <v>24</v>
      </c>
      <c r="Y19" s="22">
        <v>25</v>
      </c>
      <c r="Z19" s="22">
        <v>26</v>
      </c>
      <c r="AA19" s="22">
        <v>27</v>
      </c>
      <c r="AB19" s="22">
        <v>28</v>
      </c>
      <c r="AC19" s="22">
        <v>29</v>
      </c>
      <c r="AD19" s="22">
        <v>30</v>
      </c>
      <c r="AE19" s="22">
        <v>31</v>
      </c>
      <c r="AF19" s="22">
        <v>32</v>
      </c>
    </row>
    <row r="20" spans="1:32" s="11" customFormat="1" ht="12.75">
      <c r="A20" s="23">
        <v>1</v>
      </c>
      <c r="B20" s="32" t="s">
        <v>91</v>
      </c>
      <c r="C20" s="63">
        <v>2911870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104"/>
      <c r="U20" s="66"/>
      <c r="V20" s="23">
        <v>2</v>
      </c>
      <c r="W20" s="59">
        <v>2911870</v>
      </c>
      <c r="X20" s="23"/>
      <c r="Y20" s="23"/>
      <c r="Z20" s="106"/>
      <c r="AA20" s="23"/>
      <c r="AB20" s="106"/>
      <c r="AC20" s="23"/>
      <c r="AD20" s="23"/>
      <c r="AE20" s="23"/>
      <c r="AF20" s="18"/>
    </row>
    <row r="21" spans="1:32" s="11" customFormat="1" ht="12.75">
      <c r="A21" s="23">
        <f>A20+1</f>
        <v>2</v>
      </c>
      <c r="B21" s="32" t="s">
        <v>92</v>
      </c>
      <c r="C21" s="63">
        <v>1151895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105">
        <v>1277.5</v>
      </c>
      <c r="U21" s="67">
        <v>1151895</v>
      </c>
      <c r="V21" s="23"/>
      <c r="W21" s="59"/>
      <c r="X21" s="23"/>
      <c r="Y21" s="23"/>
      <c r="Z21" s="105"/>
      <c r="AA21" s="19"/>
      <c r="AB21" s="106"/>
      <c r="AC21" s="23"/>
      <c r="AD21" s="23"/>
      <c r="AE21" s="23"/>
      <c r="AF21" s="20"/>
    </row>
    <row r="22" spans="1:32" s="11" customFormat="1" ht="12.75">
      <c r="A22" s="23">
        <f>A21+1</f>
        <v>3</v>
      </c>
      <c r="B22" s="32" t="s">
        <v>93</v>
      </c>
      <c r="C22" s="63">
        <v>1164736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105">
        <v>1123.56</v>
      </c>
      <c r="U22" s="67">
        <v>1164736</v>
      </c>
      <c r="V22" s="23"/>
      <c r="W22" s="59"/>
      <c r="X22" s="23"/>
      <c r="Y22" s="23"/>
      <c r="Z22" s="105"/>
      <c r="AA22" s="67"/>
      <c r="AB22" s="106"/>
      <c r="AC22" s="23"/>
      <c r="AD22" s="23"/>
      <c r="AE22" s="23"/>
      <c r="AF22" s="24"/>
    </row>
    <row r="23" spans="1:32" s="11" customFormat="1" ht="12.75">
      <c r="A23" s="23">
        <v>4</v>
      </c>
      <c r="B23" s="12" t="s">
        <v>84</v>
      </c>
      <c r="C23" s="63">
        <v>1105940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105">
        <v>1018.08</v>
      </c>
      <c r="U23" s="67">
        <v>1105940</v>
      </c>
      <c r="V23" s="23"/>
      <c r="W23" s="59"/>
      <c r="X23" s="23"/>
      <c r="Y23" s="23"/>
      <c r="Z23" s="105"/>
      <c r="AA23" s="19"/>
      <c r="AB23" s="106"/>
      <c r="AC23" s="23"/>
      <c r="AD23" s="23"/>
      <c r="AE23" s="23"/>
      <c r="AF23" s="24"/>
    </row>
    <row r="24" spans="1:32" s="11" customFormat="1" ht="12.75">
      <c r="A24" s="23">
        <v>5</v>
      </c>
      <c r="B24" s="32" t="s">
        <v>86</v>
      </c>
      <c r="C24" s="90">
        <v>4234775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105"/>
      <c r="U24" s="19"/>
      <c r="V24" s="23"/>
      <c r="W24" s="59"/>
      <c r="X24" s="23"/>
      <c r="Y24" s="23"/>
      <c r="Z24" s="105">
        <v>1305</v>
      </c>
      <c r="AA24" s="67">
        <v>4234775</v>
      </c>
      <c r="AB24" s="106"/>
      <c r="AC24" s="65"/>
      <c r="AD24" s="23"/>
      <c r="AE24" s="23"/>
      <c r="AF24" s="24"/>
    </row>
    <row r="25" spans="1:32" s="11" customFormat="1" ht="12.75" customHeight="1">
      <c r="A25" s="23">
        <v>6</v>
      </c>
      <c r="B25" s="32" t="s">
        <v>87</v>
      </c>
      <c r="C25" s="90">
        <v>1163755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105">
        <v>804.8</v>
      </c>
      <c r="U25" s="67">
        <v>1163755</v>
      </c>
      <c r="V25" s="23"/>
      <c r="W25" s="59"/>
      <c r="X25" s="23"/>
      <c r="Y25" s="23"/>
      <c r="Z25" s="105"/>
      <c r="AA25" s="67"/>
      <c r="AB25" s="106"/>
      <c r="AC25" s="23"/>
      <c r="AD25" s="23"/>
      <c r="AE25" s="23"/>
      <c r="AF25" s="24"/>
    </row>
    <row r="26" spans="1:32" s="11" customFormat="1" ht="12.75">
      <c r="A26" s="23">
        <v>7</v>
      </c>
      <c r="B26" s="32" t="s">
        <v>88</v>
      </c>
      <c r="C26" s="90">
        <v>7279675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105"/>
      <c r="U26" s="67"/>
      <c r="V26" s="23">
        <v>5</v>
      </c>
      <c r="W26" s="59">
        <v>7279675</v>
      </c>
      <c r="X26" s="23"/>
      <c r="Y26" s="23"/>
      <c r="Z26" s="105"/>
      <c r="AA26" s="67"/>
      <c r="AB26" s="106"/>
      <c r="AC26" s="23"/>
      <c r="AD26" s="23"/>
      <c r="AE26" s="23"/>
      <c r="AF26" s="24"/>
    </row>
    <row r="27" spans="1:32" s="11" customFormat="1" ht="12.75">
      <c r="A27" s="23">
        <v>8</v>
      </c>
      <c r="B27" s="32" t="s">
        <v>89</v>
      </c>
      <c r="C27" s="90">
        <v>3037527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105">
        <v>2661</v>
      </c>
      <c r="U27" s="67">
        <v>3037527</v>
      </c>
      <c r="V27" s="23"/>
      <c r="W27" s="59"/>
      <c r="X27" s="23"/>
      <c r="Y27" s="23"/>
      <c r="Z27" s="105"/>
      <c r="AA27" s="67"/>
      <c r="AB27" s="106"/>
      <c r="AC27" s="23"/>
      <c r="AD27" s="23"/>
      <c r="AE27" s="23"/>
      <c r="AF27" s="24"/>
    </row>
    <row r="28" spans="1:32" s="11" customFormat="1" ht="12.75">
      <c r="A28" s="23">
        <v>9</v>
      </c>
      <c r="B28" s="32" t="s">
        <v>94</v>
      </c>
      <c r="C28" s="63">
        <v>1259880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105"/>
      <c r="U28" s="67"/>
      <c r="V28" s="23"/>
      <c r="W28" s="59"/>
      <c r="X28" s="23"/>
      <c r="Y28" s="23"/>
      <c r="Z28" s="105">
        <v>608</v>
      </c>
      <c r="AA28" s="67">
        <v>1259880</v>
      </c>
      <c r="AB28" s="106"/>
      <c r="AC28" s="65"/>
      <c r="AD28" s="23"/>
      <c r="AE28" s="23"/>
      <c r="AF28" s="24"/>
    </row>
    <row r="29" spans="1:32" s="11" customFormat="1" ht="12.75">
      <c r="A29" s="23">
        <v>10</v>
      </c>
      <c r="B29" s="32" t="s">
        <v>95</v>
      </c>
      <c r="C29" s="63">
        <v>7279675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105"/>
      <c r="U29" s="67"/>
      <c r="V29" s="23"/>
      <c r="W29" s="59"/>
      <c r="X29" s="23"/>
      <c r="Y29" s="23"/>
      <c r="Z29" s="105"/>
      <c r="AA29" s="67"/>
      <c r="AB29" s="106"/>
      <c r="AC29" s="23"/>
      <c r="AD29" s="23"/>
      <c r="AE29" s="23"/>
      <c r="AF29" s="24"/>
    </row>
    <row r="30" spans="1:32" s="11" customFormat="1" ht="12.75">
      <c r="A30" s="23">
        <v>11</v>
      </c>
      <c r="B30" s="32" t="s">
        <v>96</v>
      </c>
      <c r="C30" s="63">
        <v>89691</v>
      </c>
      <c r="D30" s="65">
        <v>89691</v>
      </c>
      <c r="E30" s="65">
        <v>89691</v>
      </c>
      <c r="F30" s="23"/>
      <c r="G30" s="23"/>
      <c r="H30" s="23"/>
      <c r="I30" s="23"/>
      <c r="J30" s="23"/>
      <c r="K30" s="23"/>
      <c r="L30" s="23"/>
      <c r="M30" s="65"/>
      <c r="N30" s="23"/>
      <c r="O30" s="65"/>
      <c r="P30" s="23"/>
      <c r="Q30" s="23"/>
      <c r="R30" s="23"/>
      <c r="S30" s="23"/>
      <c r="T30" s="105"/>
      <c r="U30" s="19"/>
      <c r="V30" s="23">
        <v>5</v>
      </c>
      <c r="W30" s="59">
        <v>7279675</v>
      </c>
      <c r="X30" s="23"/>
      <c r="Y30" s="23"/>
      <c r="Z30" s="105"/>
      <c r="AA30" s="67"/>
      <c r="AB30" s="106"/>
      <c r="AC30" s="23"/>
      <c r="AD30" s="23"/>
      <c r="AE30" s="23"/>
      <c r="AF30" s="24"/>
    </row>
    <row r="31" spans="1:32" s="11" customFormat="1" ht="16.5" customHeight="1">
      <c r="A31" s="148" t="s">
        <v>67</v>
      </c>
      <c r="B31" s="149"/>
      <c r="C31" s="65">
        <f>C20+C21+C22+C23+C24+C25+C26+C27+C28+C29+C30</f>
        <v>30679419</v>
      </c>
      <c r="D31" s="65">
        <f>D30</f>
        <v>89691</v>
      </c>
      <c r="E31" s="65">
        <f>E30</f>
        <v>89691</v>
      </c>
      <c r="F31" s="65"/>
      <c r="G31" s="65"/>
      <c r="H31" s="65"/>
      <c r="I31" s="65"/>
      <c r="J31" s="65"/>
      <c r="K31" s="65"/>
      <c r="L31" s="23"/>
      <c r="M31" s="65"/>
      <c r="N31" s="23"/>
      <c r="O31" s="65"/>
      <c r="P31" s="23"/>
      <c r="Q31" s="23"/>
      <c r="R31" s="23"/>
      <c r="S31" s="23"/>
      <c r="T31" s="106">
        <f>T21+T22+T23+T25+T27</f>
        <v>6884.94</v>
      </c>
      <c r="U31" s="65">
        <f>U21+U22+U23+U25+U27</f>
        <v>7623853</v>
      </c>
      <c r="V31" s="23">
        <f>V20+V26+V30</f>
        <v>12</v>
      </c>
      <c r="W31" s="65">
        <f>W20+W26+W30</f>
        <v>17471220</v>
      </c>
      <c r="X31" s="23"/>
      <c r="Y31" s="23"/>
      <c r="Z31" s="106">
        <v>1913</v>
      </c>
      <c r="AA31" s="65">
        <v>5494655</v>
      </c>
      <c r="AB31" s="106"/>
      <c r="AC31" s="65"/>
      <c r="AD31" s="23"/>
      <c r="AE31" s="23"/>
      <c r="AF31" s="23"/>
    </row>
    <row r="32" spans="31:36" ht="12.75">
      <c r="AE32" s="13"/>
      <c r="AF32" s="13"/>
      <c r="AG32" s="11"/>
      <c r="AH32" s="11"/>
      <c r="AI32" s="11"/>
      <c r="AJ32" s="11"/>
    </row>
    <row r="33" spans="31:36" ht="12.75">
      <c r="AE33" s="13"/>
      <c r="AF33" s="13"/>
      <c r="AG33" s="11"/>
      <c r="AH33" s="11"/>
      <c r="AI33" s="11"/>
      <c r="AJ33" s="11"/>
    </row>
    <row r="34" spans="32:35" ht="12.75" customHeight="1">
      <c r="AF34" s="13"/>
      <c r="AG34" s="11"/>
      <c r="AH34" s="11"/>
      <c r="AI34" s="11"/>
    </row>
    <row r="35" spans="31:35" ht="12.75" customHeight="1">
      <c r="AE35" s="13"/>
      <c r="AF35" s="13"/>
      <c r="AG35" s="11"/>
      <c r="AH35" s="11"/>
      <c r="AI35" s="11"/>
    </row>
    <row r="36" spans="31:35" ht="12.75" customHeight="1">
      <c r="AE36" s="13"/>
      <c r="AF36" s="13"/>
      <c r="AG36" s="11"/>
      <c r="AH36" s="11"/>
      <c r="AI36" s="11"/>
    </row>
    <row r="37" spans="31:35" ht="12.75" customHeight="1">
      <c r="AE37" s="13"/>
      <c r="AF37" s="13"/>
      <c r="AG37" s="11"/>
      <c r="AH37" s="11"/>
      <c r="AI37" s="11"/>
    </row>
    <row r="38" spans="31:35" ht="12.75" customHeight="1">
      <c r="AE38" s="13"/>
      <c r="AF38" s="13"/>
      <c r="AG38" s="11"/>
      <c r="AH38" s="11"/>
      <c r="AI38" s="11"/>
    </row>
    <row r="39" spans="32:35" ht="12.75" customHeight="1">
      <c r="AF39" s="13"/>
      <c r="AG39" s="11"/>
      <c r="AH39" s="11"/>
      <c r="AI39" s="11"/>
    </row>
    <row r="40" spans="31:35" ht="12.75" customHeight="1">
      <c r="AE40" s="13"/>
      <c r="AF40" s="13"/>
      <c r="AG40" s="11"/>
      <c r="AH40" s="11"/>
      <c r="AI40" s="11"/>
    </row>
    <row r="41" spans="31:35" ht="12.75" customHeight="1">
      <c r="AE41" s="13"/>
      <c r="AF41" s="13"/>
      <c r="AG41" s="11"/>
      <c r="AH41" s="11"/>
      <c r="AI41" s="11"/>
    </row>
    <row r="42" spans="31:35" ht="12.75" customHeight="1">
      <c r="AE42" s="13"/>
      <c r="AF42" s="13"/>
      <c r="AG42" s="11"/>
      <c r="AH42" s="11"/>
      <c r="AI42" s="11"/>
    </row>
    <row r="43" spans="31:35" ht="12.75" customHeight="1">
      <c r="AE43" s="13"/>
      <c r="AF43" s="13"/>
      <c r="AG43" s="11"/>
      <c r="AH43" s="11"/>
      <c r="AI43" s="11"/>
    </row>
    <row r="44" spans="31:35" ht="12.75">
      <c r="AE44" s="13"/>
      <c r="AF44" s="13"/>
      <c r="AG44" s="11"/>
      <c r="AH44" s="11"/>
      <c r="AI44" s="11"/>
    </row>
    <row r="47" spans="1:32" s="16" customFormat="1" ht="12.75">
      <c r="A47" s="15"/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25"/>
      <c r="AF47" s="25"/>
    </row>
    <row r="48" spans="1:32" s="16" customFormat="1" ht="18.75" customHeight="1">
      <c r="A48" s="15"/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25"/>
      <c r="AF48" s="25"/>
    </row>
    <row r="49" spans="1:32" s="16" customFormat="1" ht="12.75">
      <c r="A49" s="15"/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25"/>
      <c r="AF49" s="25"/>
    </row>
  </sheetData>
  <sheetProtection/>
  <mergeCells count="37">
    <mergeCell ref="X1:AF1"/>
    <mergeCell ref="X2:AF2"/>
    <mergeCell ref="X3:AF3"/>
    <mergeCell ref="X4:AF4"/>
    <mergeCell ref="X10:AF10"/>
    <mergeCell ref="N16:O17"/>
    <mergeCell ref="X6:AF6"/>
    <mergeCell ref="X7:AF7"/>
    <mergeCell ref="X8:AF8"/>
    <mergeCell ref="X9:AF9"/>
    <mergeCell ref="A31:B31"/>
    <mergeCell ref="E16:E17"/>
    <mergeCell ref="F16:F17"/>
    <mergeCell ref="K14:K17"/>
    <mergeCell ref="I16:I17"/>
    <mergeCell ref="J16:J17"/>
    <mergeCell ref="D14:J14"/>
    <mergeCell ref="C14:C17"/>
    <mergeCell ref="AF14:AF17"/>
    <mergeCell ref="Z14:AA17"/>
    <mergeCell ref="X14:Y17"/>
    <mergeCell ref="L14:S14"/>
    <mergeCell ref="AB14:AC17"/>
    <mergeCell ref="AD14:AE17"/>
    <mergeCell ref="L15:S15"/>
    <mergeCell ref="P16:Q17"/>
    <mergeCell ref="L16:M17"/>
    <mergeCell ref="A12:AD12"/>
    <mergeCell ref="A14:A18"/>
    <mergeCell ref="G16:G17"/>
    <mergeCell ref="D15:D17"/>
    <mergeCell ref="R16:S17"/>
    <mergeCell ref="V14:W17"/>
    <mergeCell ref="B14:B18"/>
    <mergeCell ref="T14:U17"/>
    <mergeCell ref="E15:J15"/>
    <mergeCell ref="H16:H17"/>
  </mergeCells>
  <printOptions horizontalCentered="1"/>
  <pageMargins left="0.1968503937007874" right="0.1968503937007874" top="1.3779527559055118" bottom="1.062992125984252" header="0.7874015748031497" footer="0.7874015748031497"/>
  <pageSetup firstPageNumber="1" useFirstPageNumber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2"/>
  <sheetViews>
    <sheetView tabSelected="1" view="pageBreakPreview" zoomScale="70" zoomScaleNormal="75" zoomScaleSheetLayoutView="70" zoomScalePageLayoutView="0" workbookViewId="0" topLeftCell="A1">
      <selection activeCell="O41" sqref="O41"/>
    </sheetView>
  </sheetViews>
  <sheetFormatPr defaultColWidth="9.140625" defaultRowHeight="15"/>
  <cols>
    <col min="1" max="1" width="4.421875" style="4" customWidth="1"/>
    <col min="2" max="2" width="31.28125" style="4" customWidth="1"/>
    <col min="3" max="3" width="11.00390625" style="4" bestFit="1" customWidth="1"/>
    <col min="4" max="4" width="13.421875" style="4" customWidth="1"/>
    <col min="5" max="6" width="9.28125" style="4" bestFit="1" customWidth="1"/>
    <col min="7" max="7" width="10.421875" style="4" customWidth="1"/>
    <col min="8" max="8" width="10.00390625" style="4" customWidth="1"/>
    <col min="9" max="9" width="7.00390625" style="4" customWidth="1"/>
    <col min="10" max="10" width="9.140625" style="4" customWidth="1"/>
    <col min="11" max="11" width="10.140625" style="4" customWidth="1"/>
    <col min="12" max="12" width="10.7109375" style="4" customWidth="1"/>
    <col min="13" max="13" width="10.421875" style="4" bestFit="1" customWidth="1"/>
    <col min="14" max="14" width="12.28125" style="4" customWidth="1"/>
    <col min="15" max="16384" width="9.140625" style="4" customWidth="1"/>
  </cols>
  <sheetData>
    <row r="1" spans="1:22" s="3" customFormat="1" ht="18" customHeight="1">
      <c r="A1" s="42"/>
      <c r="B1" s="42"/>
      <c r="C1" s="42"/>
      <c r="D1" s="42"/>
      <c r="E1" s="42"/>
      <c r="F1" s="42"/>
      <c r="G1" s="42"/>
      <c r="I1" s="51"/>
      <c r="J1" s="133" t="s">
        <v>103</v>
      </c>
      <c r="K1" s="133"/>
      <c r="L1" s="133"/>
      <c r="M1" s="133"/>
      <c r="N1" s="133"/>
      <c r="O1" s="49"/>
      <c r="P1" s="49"/>
      <c r="R1" s="49"/>
      <c r="S1" s="50"/>
      <c r="T1" s="50"/>
      <c r="U1" s="50"/>
      <c r="V1" s="50"/>
    </row>
    <row r="2" spans="1:22" s="3" customFormat="1" ht="18" customHeight="1">
      <c r="A2" s="42"/>
      <c r="B2" s="42"/>
      <c r="C2" s="42"/>
      <c r="D2" s="42"/>
      <c r="E2" s="42"/>
      <c r="F2" s="42"/>
      <c r="G2" s="42"/>
      <c r="I2" s="51"/>
      <c r="J2" s="134"/>
      <c r="K2" s="134"/>
      <c r="L2" s="134"/>
      <c r="M2" s="134"/>
      <c r="N2" s="134"/>
      <c r="O2" s="49"/>
      <c r="P2" s="49"/>
      <c r="R2" s="49"/>
      <c r="S2" s="50"/>
      <c r="T2" s="50"/>
      <c r="U2" s="50"/>
      <c r="V2" s="50"/>
    </row>
    <row r="3" spans="1:22" s="3" customFormat="1" ht="18.75">
      <c r="A3" s="42"/>
      <c r="B3" s="42"/>
      <c r="C3" s="42"/>
      <c r="D3" s="42"/>
      <c r="E3" s="42"/>
      <c r="F3" s="42"/>
      <c r="G3" s="42"/>
      <c r="I3" s="51"/>
      <c r="J3" s="134"/>
      <c r="K3" s="134"/>
      <c r="L3" s="134"/>
      <c r="M3" s="134"/>
      <c r="N3" s="134"/>
      <c r="O3" s="49"/>
      <c r="P3" s="49"/>
      <c r="R3" s="49"/>
      <c r="S3" s="50"/>
      <c r="T3" s="50"/>
      <c r="U3" s="50"/>
      <c r="V3" s="50"/>
    </row>
    <row r="4" spans="1:22" s="3" customFormat="1" ht="12" customHeight="1">
      <c r="A4" s="42"/>
      <c r="B4" s="42"/>
      <c r="C4" s="42"/>
      <c r="D4" s="42"/>
      <c r="E4" s="42"/>
      <c r="F4" s="42"/>
      <c r="G4" s="42"/>
      <c r="I4" s="51"/>
      <c r="J4" s="134"/>
      <c r="K4" s="134"/>
      <c r="L4" s="134"/>
      <c r="M4" s="134"/>
      <c r="N4" s="134"/>
      <c r="O4" s="49"/>
      <c r="P4" s="49"/>
      <c r="R4" s="49"/>
      <c r="S4" s="50"/>
      <c r="T4" s="50"/>
      <c r="U4" s="50"/>
      <c r="V4" s="50"/>
    </row>
    <row r="5" spans="1:22" s="3" customFormat="1" ht="11.25" customHeight="1" hidden="1">
      <c r="A5" s="42"/>
      <c r="B5" s="42"/>
      <c r="C5" s="42"/>
      <c r="D5" s="42"/>
      <c r="E5" s="42"/>
      <c r="F5" s="42"/>
      <c r="G5" s="42"/>
      <c r="I5" s="51"/>
      <c r="J5" s="51"/>
      <c r="K5" s="51"/>
      <c r="L5" s="51"/>
      <c r="M5" s="51"/>
      <c r="N5" s="51"/>
      <c r="O5" s="50"/>
      <c r="P5" s="50"/>
      <c r="R5" s="50"/>
      <c r="S5" s="50"/>
      <c r="T5" s="50"/>
      <c r="U5" s="50"/>
      <c r="V5" s="50"/>
    </row>
    <row r="6" spans="1:14" s="33" customFormat="1" ht="18" customHeight="1" hidden="1">
      <c r="A6" s="42"/>
      <c r="B6" s="42"/>
      <c r="C6" s="42"/>
      <c r="D6" s="42"/>
      <c r="E6" s="42"/>
      <c r="F6" s="42"/>
      <c r="G6" s="42"/>
      <c r="I6" s="51"/>
      <c r="J6" s="51"/>
      <c r="K6" s="51"/>
      <c r="L6" s="51"/>
      <c r="M6" s="51"/>
      <c r="N6" s="51"/>
    </row>
    <row r="7" spans="1:14" s="33" customFormat="1" ht="18" customHeight="1" hidden="1">
      <c r="A7" s="42"/>
      <c r="B7" s="42"/>
      <c r="C7" s="42"/>
      <c r="D7" s="42"/>
      <c r="E7" s="42"/>
      <c r="F7" s="42"/>
      <c r="G7" s="42"/>
      <c r="I7" s="51"/>
      <c r="J7" s="51"/>
      <c r="K7" s="51"/>
      <c r="L7" s="51"/>
      <c r="M7" s="51"/>
      <c r="N7" s="51"/>
    </row>
    <row r="8" spans="1:14" s="33" customFormat="1" ht="18" customHeight="1" hidden="1">
      <c r="A8" s="42"/>
      <c r="B8" s="42"/>
      <c r="C8" s="42"/>
      <c r="D8" s="42"/>
      <c r="E8" s="42"/>
      <c r="F8" s="42"/>
      <c r="G8" s="42"/>
      <c r="I8" s="51"/>
      <c r="J8" s="51"/>
      <c r="K8" s="51"/>
      <c r="L8" s="51"/>
      <c r="M8" s="51"/>
      <c r="N8" s="51"/>
    </row>
    <row r="9" spans="1:14" s="33" customFormat="1" ht="18" customHeight="1" hidden="1">
      <c r="A9" s="42"/>
      <c r="B9" s="42"/>
      <c r="C9" s="42"/>
      <c r="D9" s="42"/>
      <c r="E9" s="42"/>
      <c r="F9" s="42"/>
      <c r="G9" s="42"/>
      <c r="I9" s="51"/>
      <c r="J9" s="51"/>
      <c r="K9" s="51"/>
      <c r="L9" s="51"/>
      <c r="M9" s="51"/>
      <c r="N9" s="51"/>
    </row>
    <row r="10" spans="1:14" s="33" customFormat="1" ht="18" customHeight="1" hidden="1">
      <c r="A10" s="42"/>
      <c r="B10" s="42"/>
      <c r="C10" s="42"/>
      <c r="D10" s="42"/>
      <c r="E10" s="42"/>
      <c r="F10" s="42"/>
      <c r="G10" s="42"/>
      <c r="I10" s="51"/>
      <c r="J10" s="51"/>
      <c r="K10" s="51"/>
      <c r="L10" s="51"/>
      <c r="M10" s="51"/>
      <c r="N10" s="51"/>
    </row>
    <row r="11" spans="1:14" ht="9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15.75">
      <c r="A12" s="133" t="s">
        <v>72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ht="15.75">
      <c r="A13" s="133" t="s">
        <v>73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</row>
    <row r="14" spans="1:14" ht="7.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4" s="31" customFormat="1" ht="18" customHeight="1">
      <c r="A15" s="152" t="s">
        <v>0</v>
      </c>
      <c r="B15" s="152" t="s">
        <v>27</v>
      </c>
      <c r="C15" s="153" t="s">
        <v>44</v>
      </c>
      <c r="D15" s="153" t="s">
        <v>83</v>
      </c>
      <c r="E15" s="152" t="s">
        <v>28</v>
      </c>
      <c r="F15" s="152"/>
      <c r="G15" s="152"/>
      <c r="H15" s="152"/>
      <c r="I15" s="152"/>
      <c r="J15" s="152" t="s">
        <v>10</v>
      </c>
      <c r="K15" s="152"/>
      <c r="L15" s="152"/>
      <c r="M15" s="152"/>
      <c r="N15" s="152"/>
    </row>
    <row r="16" spans="1:14" s="31" customFormat="1" ht="69.75" customHeight="1">
      <c r="A16" s="152"/>
      <c r="B16" s="152"/>
      <c r="C16" s="153"/>
      <c r="D16" s="153"/>
      <c r="E16" s="56" t="s">
        <v>29</v>
      </c>
      <c r="F16" s="56" t="s">
        <v>30</v>
      </c>
      <c r="G16" s="56" t="s">
        <v>31</v>
      </c>
      <c r="H16" s="56" t="s">
        <v>32</v>
      </c>
      <c r="I16" s="56" t="s">
        <v>16</v>
      </c>
      <c r="J16" s="56" t="s">
        <v>29</v>
      </c>
      <c r="K16" s="56" t="s">
        <v>30</v>
      </c>
      <c r="L16" s="56" t="s">
        <v>31</v>
      </c>
      <c r="M16" s="56" t="s">
        <v>32</v>
      </c>
      <c r="N16" s="56" t="s">
        <v>16</v>
      </c>
    </row>
    <row r="17" spans="1:14" s="31" customFormat="1" ht="15">
      <c r="A17" s="152"/>
      <c r="B17" s="152"/>
      <c r="C17" s="57" t="s">
        <v>23</v>
      </c>
      <c r="D17" s="56" t="s">
        <v>24</v>
      </c>
      <c r="E17" s="56" t="s">
        <v>34</v>
      </c>
      <c r="F17" s="56" t="s">
        <v>34</v>
      </c>
      <c r="G17" s="56" t="s">
        <v>34</v>
      </c>
      <c r="H17" s="56" t="s">
        <v>34</v>
      </c>
      <c r="I17" s="56" t="s">
        <v>34</v>
      </c>
      <c r="J17" s="56" t="s">
        <v>25</v>
      </c>
      <c r="K17" s="56" t="s">
        <v>25</v>
      </c>
      <c r="L17" s="56" t="s">
        <v>25</v>
      </c>
      <c r="M17" s="56" t="s">
        <v>25</v>
      </c>
      <c r="N17" s="56" t="s">
        <v>25</v>
      </c>
    </row>
    <row r="18" spans="1:14" s="31" customFormat="1" ht="15.75">
      <c r="A18" s="56"/>
      <c r="B18" s="91" t="s">
        <v>100</v>
      </c>
      <c r="C18" s="100">
        <f>'пр.1 Перечень'!I35</f>
        <v>79062.09999999999</v>
      </c>
      <c r="D18" s="17">
        <f>'пр.1 Перечень'!L35</f>
        <v>2637</v>
      </c>
      <c r="E18" s="5"/>
      <c r="F18" s="5"/>
      <c r="G18" s="5"/>
      <c r="H18" s="5">
        <v>11</v>
      </c>
      <c r="I18" s="5">
        <v>11</v>
      </c>
      <c r="J18" s="7"/>
      <c r="K18" s="7"/>
      <c r="L18" s="7"/>
      <c r="M18" s="59">
        <v>30679419</v>
      </c>
      <c r="N18" s="59">
        <v>30679419</v>
      </c>
    </row>
    <row r="19" spans="1:14" s="31" customFormat="1" ht="16.5" customHeight="1" hidden="1">
      <c r="A19" s="56">
        <v>1</v>
      </c>
      <c r="B19" s="86" t="s">
        <v>84</v>
      </c>
      <c r="C19" s="87">
        <v>5167.8</v>
      </c>
      <c r="D19" s="56">
        <v>169</v>
      </c>
      <c r="E19" s="56"/>
      <c r="F19" s="56"/>
      <c r="G19" s="56"/>
      <c r="H19" s="56">
        <v>1</v>
      </c>
      <c r="I19" s="56">
        <v>1</v>
      </c>
      <c r="J19" s="56"/>
      <c r="K19" s="56"/>
      <c r="L19" s="56"/>
      <c r="M19" s="63">
        <v>1105945</v>
      </c>
      <c r="N19" s="63">
        <v>1105945</v>
      </c>
    </row>
    <row r="20" spans="1:14" ht="15" customHeight="1" hidden="1">
      <c r="A20" s="94">
        <v>2</v>
      </c>
      <c r="B20" s="88" t="s">
        <v>85</v>
      </c>
      <c r="C20" s="95">
        <v>21893.4</v>
      </c>
      <c r="D20" s="93">
        <v>866</v>
      </c>
      <c r="E20" s="96"/>
      <c r="F20" s="96"/>
      <c r="G20" s="96"/>
      <c r="H20" s="93">
        <v>1</v>
      </c>
      <c r="I20" s="93">
        <v>1</v>
      </c>
      <c r="J20" s="96"/>
      <c r="K20" s="96"/>
      <c r="L20" s="96"/>
      <c r="M20" s="90">
        <v>10081750</v>
      </c>
      <c r="N20" s="90">
        <v>10081750</v>
      </c>
    </row>
    <row r="21" spans="1:14" ht="17.25" customHeight="1" hidden="1">
      <c r="A21" s="97">
        <v>3</v>
      </c>
      <c r="B21" s="88" t="s">
        <v>86</v>
      </c>
      <c r="C21" s="89">
        <v>6227.4</v>
      </c>
      <c r="D21" s="93">
        <v>219</v>
      </c>
      <c r="E21" s="96"/>
      <c r="F21" s="96"/>
      <c r="G21" s="96"/>
      <c r="H21" s="93">
        <v>1</v>
      </c>
      <c r="I21" s="93">
        <v>1</v>
      </c>
      <c r="J21" s="96"/>
      <c r="K21" s="96"/>
      <c r="L21" s="96"/>
      <c r="M21" s="90">
        <v>4274780</v>
      </c>
      <c r="N21" s="90">
        <v>4274780</v>
      </c>
    </row>
    <row r="22" spans="1:14" ht="19.5" customHeight="1" hidden="1">
      <c r="A22" s="97">
        <v>4</v>
      </c>
      <c r="B22" s="88" t="s">
        <v>87</v>
      </c>
      <c r="C22" s="89">
        <v>2567</v>
      </c>
      <c r="D22" s="93">
        <v>105</v>
      </c>
      <c r="E22" s="96"/>
      <c r="F22" s="96"/>
      <c r="G22" s="96"/>
      <c r="H22" s="93">
        <v>1</v>
      </c>
      <c r="I22" s="93">
        <v>1</v>
      </c>
      <c r="J22" s="96"/>
      <c r="K22" s="96"/>
      <c r="L22" s="96"/>
      <c r="M22" s="90">
        <v>1163755</v>
      </c>
      <c r="N22" s="90">
        <v>1163755</v>
      </c>
    </row>
    <row r="23" spans="1:14" ht="15.75" customHeight="1" hidden="1">
      <c r="A23" s="97">
        <v>5</v>
      </c>
      <c r="B23" s="88" t="s">
        <v>88</v>
      </c>
      <c r="C23" s="89">
        <v>12657</v>
      </c>
      <c r="D23" s="93">
        <v>418</v>
      </c>
      <c r="E23" s="96"/>
      <c r="F23" s="96"/>
      <c r="G23" s="96"/>
      <c r="H23" s="93">
        <v>1</v>
      </c>
      <c r="I23" s="93">
        <v>1</v>
      </c>
      <c r="J23" s="96"/>
      <c r="K23" s="96"/>
      <c r="L23" s="96"/>
      <c r="M23" s="90">
        <v>7201250</v>
      </c>
      <c r="N23" s="90">
        <v>7201250</v>
      </c>
    </row>
    <row r="24" spans="1:14" ht="14.25" customHeight="1" hidden="1">
      <c r="A24" s="97">
        <v>6</v>
      </c>
      <c r="B24" s="88" t="s">
        <v>89</v>
      </c>
      <c r="C24" s="89">
        <v>15325.6</v>
      </c>
      <c r="D24" s="93">
        <v>535</v>
      </c>
      <c r="E24" s="96"/>
      <c r="F24" s="96"/>
      <c r="G24" s="96"/>
      <c r="H24" s="93">
        <v>1</v>
      </c>
      <c r="I24" s="93">
        <v>1</v>
      </c>
      <c r="J24" s="96"/>
      <c r="K24" s="96"/>
      <c r="L24" s="96"/>
      <c r="M24" s="90">
        <v>3037527</v>
      </c>
      <c r="N24" s="90">
        <v>3037527</v>
      </c>
    </row>
    <row r="25" spans="1:14" ht="18" customHeight="1" hidden="1">
      <c r="A25" s="97">
        <v>7</v>
      </c>
      <c r="B25" s="88" t="s">
        <v>90</v>
      </c>
      <c r="C25" s="89">
        <v>605.9</v>
      </c>
      <c r="D25" s="93">
        <v>33</v>
      </c>
      <c r="E25" s="96"/>
      <c r="F25" s="96"/>
      <c r="G25" s="96"/>
      <c r="H25" s="93">
        <v>1</v>
      </c>
      <c r="I25" s="93">
        <v>1</v>
      </c>
      <c r="J25" s="96"/>
      <c r="K25" s="96"/>
      <c r="L25" s="96"/>
      <c r="M25" s="90">
        <v>595302</v>
      </c>
      <c r="N25" s="90">
        <v>595302</v>
      </c>
    </row>
    <row r="26" spans="1:14" ht="21" customHeight="1" hidden="1">
      <c r="A26" s="97">
        <v>8</v>
      </c>
      <c r="B26" s="88" t="s">
        <v>91</v>
      </c>
      <c r="C26" s="89">
        <v>10716.3</v>
      </c>
      <c r="D26" s="93">
        <v>321</v>
      </c>
      <c r="E26" s="96"/>
      <c r="F26" s="96"/>
      <c r="G26" s="96"/>
      <c r="H26" s="93">
        <v>1</v>
      </c>
      <c r="I26" s="93">
        <v>1</v>
      </c>
      <c r="J26" s="96"/>
      <c r="K26" s="96"/>
      <c r="L26" s="96"/>
      <c r="M26" s="90">
        <v>2880500</v>
      </c>
      <c r="N26" s="90">
        <v>2880500</v>
      </c>
    </row>
    <row r="27" spans="1:14" ht="17.25" customHeight="1" hidden="1">
      <c r="A27" s="97">
        <v>9</v>
      </c>
      <c r="B27" s="88" t="s">
        <v>92</v>
      </c>
      <c r="C27" s="89">
        <v>5917.6</v>
      </c>
      <c r="D27" s="93">
        <v>198</v>
      </c>
      <c r="E27" s="96"/>
      <c r="F27" s="96"/>
      <c r="G27" s="96"/>
      <c r="H27" s="93">
        <v>1</v>
      </c>
      <c r="I27" s="93">
        <v>1</v>
      </c>
      <c r="J27" s="96"/>
      <c r="K27" s="96"/>
      <c r="L27" s="96"/>
      <c r="M27" s="90">
        <v>1151895</v>
      </c>
      <c r="N27" s="90">
        <v>1151895</v>
      </c>
    </row>
    <row r="28" spans="1:14" ht="16.5" customHeight="1" hidden="1">
      <c r="A28" s="97">
        <v>10</v>
      </c>
      <c r="B28" s="88" t="s">
        <v>93</v>
      </c>
      <c r="C28" s="89">
        <v>5974.6</v>
      </c>
      <c r="D28" s="93">
        <v>180</v>
      </c>
      <c r="E28" s="96"/>
      <c r="F28" s="96"/>
      <c r="G28" s="96"/>
      <c r="H28" s="93">
        <v>1</v>
      </c>
      <c r="I28" s="93">
        <v>1</v>
      </c>
      <c r="J28" s="96"/>
      <c r="K28" s="96"/>
      <c r="L28" s="96"/>
      <c r="M28" s="90">
        <v>1164736</v>
      </c>
      <c r="N28" s="90">
        <v>1164736</v>
      </c>
    </row>
    <row r="29" spans="1:14" ht="16.5" customHeight="1" hidden="1">
      <c r="A29" s="97">
        <v>11</v>
      </c>
      <c r="B29" s="88" t="s">
        <v>101</v>
      </c>
      <c r="C29" s="89">
        <v>6675.4</v>
      </c>
      <c r="D29" s="93">
        <v>349</v>
      </c>
      <c r="E29" s="96"/>
      <c r="F29" s="96"/>
      <c r="G29" s="96"/>
      <c r="H29" s="93">
        <v>1</v>
      </c>
      <c r="I29" s="93">
        <v>1</v>
      </c>
      <c r="J29" s="96"/>
      <c r="K29" s="96"/>
      <c r="L29" s="96"/>
      <c r="M29" s="90">
        <v>1440250</v>
      </c>
      <c r="N29" s="90">
        <v>1440250</v>
      </c>
    </row>
    <row r="30" spans="1:14" ht="18.75" customHeight="1" hidden="1">
      <c r="A30" s="97">
        <v>12</v>
      </c>
      <c r="B30" s="88" t="s">
        <v>94</v>
      </c>
      <c r="C30" s="89">
        <v>1099.6</v>
      </c>
      <c r="D30" s="93">
        <v>65</v>
      </c>
      <c r="E30" s="96"/>
      <c r="F30" s="96"/>
      <c r="G30" s="96"/>
      <c r="H30" s="93">
        <v>1</v>
      </c>
      <c r="I30" s="93">
        <v>1</v>
      </c>
      <c r="J30" s="96"/>
      <c r="K30" s="96"/>
      <c r="L30" s="96"/>
      <c r="M30" s="90">
        <v>1410532</v>
      </c>
      <c r="N30" s="90">
        <v>1410532</v>
      </c>
    </row>
    <row r="31" spans="1:14" ht="15.75" customHeight="1" hidden="1">
      <c r="A31" s="97">
        <v>13</v>
      </c>
      <c r="B31" s="88" t="s">
        <v>95</v>
      </c>
      <c r="C31" s="89">
        <v>13093</v>
      </c>
      <c r="D31" s="93">
        <v>416</v>
      </c>
      <c r="E31" s="96"/>
      <c r="F31" s="96"/>
      <c r="G31" s="96"/>
      <c r="H31" s="93">
        <v>1</v>
      </c>
      <c r="I31" s="93">
        <v>1</v>
      </c>
      <c r="J31" s="96"/>
      <c r="K31" s="96"/>
      <c r="L31" s="96"/>
      <c r="M31" s="90">
        <v>7201250</v>
      </c>
      <c r="N31" s="90">
        <v>7201250</v>
      </c>
    </row>
    <row r="32" spans="1:14" ht="14.25" customHeight="1" hidden="1">
      <c r="A32" s="97">
        <v>14</v>
      </c>
      <c r="B32" s="88" t="s">
        <v>96</v>
      </c>
      <c r="C32" s="95">
        <v>316.2</v>
      </c>
      <c r="D32" s="93">
        <v>18</v>
      </c>
      <c r="E32" s="96"/>
      <c r="F32" s="96"/>
      <c r="G32" s="96"/>
      <c r="H32" s="93">
        <v>1</v>
      </c>
      <c r="I32" s="93">
        <v>1</v>
      </c>
      <c r="J32" s="96"/>
      <c r="K32" s="96"/>
      <c r="L32" s="96"/>
      <c r="M32" s="90">
        <v>113785</v>
      </c>
      <c r="N32" s="90">
        <v>113785</v>
      </c>
    </row>
  </sheetData>
  <sheetProtection/>
  <mergeCells count="12">
    <mergeCell ref="A13:N13"/>
    <mergeCell ref="J1:N1"/>
    <mergeCell ref="J2:N2"/>
    <mergeCell ref="J3:N3"/>
    <mergeCell ref="J4:N4"/>
    <mergeCell ref="A12:N12"/>
    <mergeCell ref="E15:I15"/>
    <mergeCell ref="J15:N15"/>
    <mergeCell ref="A15:A17"/>
    <mergeCell ref="B15:B17"/>
    <mergeCell ref="C15:C16"/>
    <mergeCell ref="D15:D16"/>
  </mergeCells>
  <printOptions horizontalCentered="1"/>
  <pageMargins left="0.3937007874015748" right="0.3937007874015748" top="1.3779527559055118" bottom="0.7480314960629921" header="0.3149606299212598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pto3_comp</dc:creator>
  <cp:keywords/>
  <dc:description/>
  <cp:lastModifiedBy>Дегтярева Светлана Анатольевна</cp:lastModifiedBy>
  <cp:lastPrinted>2015-04-09T07:10:02Z</cp:lastPrinted>
  <dcterms:created xsi:type="dcterms:W3CDTF">2011-04-25T05:52:38Z</dcterms:created>
  <dcterms:modified xsi:type="dcterms:W3CDTF">2015-04-09T07:12:53Z</dcterms:modified>
  <cp:category/>
  <cp:version/>
  <cp:contentType/>
  <cp:contentStatus/>
</cp:coreProperties>
</file>