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35" windowWidth="19440" windowHeight="15075"/>
  </bookViews>
  <sheets>
    <sheet name="Отчет" sheetId="1" r:id="rId1"/>
  </sheets>
  <calcPr calcId="144525"/>
</workbook>
</file>

<file path=xl/calcChain.xml><?xml version="1.0" encoding="utf-8"?>
<calcChain xmlns="http://schemas.openxmlformats.org/spreadsheetml/2006/main">
  <c r="E73" i="1" l="1"/>
  <c r="E71" i="1"/>
  <c r="E70" i="1"/>
  <c r="E68" i="1"/>
  <c r="E67" i="1"/>
  <c r="E65" i="1"/>
  <c r="E64" i="1"/>
  <c r="E62" i="1"/>
  <c r="E61" i="1"/>
  <c r="E59" i="1"/>
  <c r="E58" i="1"/>
  <c r="E57" i="1"/>
  <c r="K56" i="1"/>
  <c r="E56" i="1"/>
  <c r="E55" i="1"/>
  <c r="E54" i="1"/>
  <c r="E51" i="1"/>
  <c r="E50" i="1"/>
  <c r="E49" i="1"/>
  <c r="E47" i="1"/>
  <c r="K46" i="1"/>
  <c r="E46" i="1"/>
  <c r="E44" i="1"/>
  <c r="E43" i="1"/>
  <c r="E42" i="1"/>
  <c r="E41" i="1"/>
  <c r="E40" i="1"/>
  <c r="E39" i="1"/>
  <c r="E37" i="1"/>
  <c r="E36" i="1"/>
  <c r="E35" i="1"/>
  <c r="E33" i="1"/>
  <c r="E32" i="1"/>
  <c r="E31" i="1"/>
  <c r="E30" i="1"/>
  <c r="E29" i="1"/>
  <c r="E26" i="1"/>
  <c r="E25" i="1"/>
  <c r="E23" i="1"/>
  <c r="E22" i="1"/>
  <c r="E16" i="1"/>
  <c r="E15" i="1"/>
  <c r="E14" i="1"/>
  <c r="E13" i="1"/>
  <c r="E10" i="1"/>
  <c r="E20" i="1"/>
  <c r="E19" i="1"/>
  <c r="E18" i="1"/>
  <c r="E17" i="1"/>
  <c r="M73" i="1"/>
  <c r="M71" i="1"/>
  <c r="M70" i="1"/>
  <c r="M68" i="1"/>
  <c r="M67" i="1"/>
  <c r="M62" i="1"/>
  <c r="M61" i="1"/>
  <c r="M59" i="1"/>
  <c r="M58" i="1"/>
  <c r="M57" i="1"/>
  <c r="M56" i="1"/>
  <c r="M55" i="1"/>
  <c r="M51" i="1"/>
  <c r="M50" i="1"/>
  <c r="M49" i="1"/>
  <c r="M47" i="1"/>
  <c r="M46" i="1"/>
  <c r="M44" i="1"/>
  <c r="M43" i="1"/>
  <c r="M42" i="1"/>
  <c r="M41" i="1"/>
  <c r="M39" i="1"/>
  <c r="M36" i="1"/>
  <c r="M35" i="1"/>
  <c r="M33" i="1"/>
  <c r="M32" i="1"/>
  <c r="M31" i="1"/>
  <c r="M30" i="1"/>
  <c r="M29" i="1"/>
  <c r="M26" i="1"/>
  <c r="M25" i="1"/>
  <c r="M23" i="1"/>
  <c r="M22" i="1"/>
  <c r="M16" i="1"/>
  <c r="M13" i="1"/>
  <c r="M20" i="1"/>
  <c r="M9" i="1"/>
  <c r="L9" i="1"/>
  <c r="K9" i="1"/>
  <c r="J9" i="1"/>
  <c r="I9" i="1"/>
  <c r="H9" i="1"/>
  <c r="G9" i="1"/>
  <c r="F9" i="1"/>
  <c r="E9" i="1"/>
  <c r="D9" i="1"/>
  <c r="C9" i="1"/>
  <c r="B9" i="1"/>
  <c r="G8" i="1"/>
  <c r="F8" i="1"/>
  <c r="E8" i="1"/>
  <c r="D8" i="1"/>
  <c r="K7" i="1"/>
  <c r="J7" i="1"/>
  <c r="I7" i="1"/>
  <c r="F7" i="1"/>
  <c r="D7" i="1"/>
  <c r="M6" i="1"/>
  <c r="L6" i="1"/>
  <c r="I6" i="1"/>
  <c r="H6" i="1"/>
  <c r="D6" i="1"/>
  <c r="C6" i="1"/>
  <c r="L5" i="1"/>
  <c r="H5" i="1"/>
  <c r="C5" i="1"/>
  <c r="B5" i="1"/>
  <c r="A5" i="1"/>
</calcChain>
</file>

<file path=xl/sharedStrings.xml><?xml version="1.0" encoding="utf-8"?>
<sst xmlns="http://schemas.openxmlformats.org/spreadsheetml/2006/main" count="76" uniqueCount="76">
  <si>
    <t>Выборы депутатов Заринского городского Собрания депутатов Алтайского края седьмого созыва</t>
  </si>
  <si>
    <t>В тыс. руб.</t>
  </si>
  <si>
    <t>1</t>
  </si>
  <si>
    <t>Председатель</t>
  </si>
  <si>
    <t>Избирательной комиссии муниципального образования город Заринск</t>
  </si>
  <si>
    <t xml:space="preserve">    Т.А. Рубцова</t>
  </si>
  <si>
    <t>(инициалы, фамилия)</t>
  </si>
  <si>
    <t>СВЕДЕНИЯ
 о поступлении средств в избирательные фонды кандидатов и расходовании этих средств
(на основании данных подразделений Алтайского отделения №8644 ПАО Сбербанк)</t>
  </si>
  <si>
    <t>Бауэр Евгений Александрович</t>
  </si>
  <si>
    <t>Вальтер Артур Викторович</t>
  </si>
  <si>
    <t>Габов Александр Сергеевич</t>
  </si>
  <si>
    <t>Городилов Станислав Станиславович</t>
  </si>
  <si>
    <t>Елькин Евгений Геннадьевич</t>
  </si>
  <si>
    <t>Негреева Елена Анатольевна</t>
  </si>
  <si>
    <t>Чехлова Мария Егоровна</t>
  </si>
  <si>
    <t>Абраменко Денис Владимирович</t>
  </si>
  <si>
    <t>Кабышев Борис Борисович</t>
  </si>
  <si>
    <t>Лаговский Александр Викторович</t>
  </si>
  <si>
    <t>Фичанин Руслан Евгеньевич</t>
  </si>
  <si>
    <t>Чадаев Игорь Владимирович</t>
  </si>
  <si>
    <t>Аксенов Николай Александрович</t>
  </si>
  <si>
    <t>Батог Константин Алексеевич</t>
  </si>
  <si>
    <t>Гущин Антон Викторович</t>
  </si>
  <si>
    <t>Дисюн Сергей Александрович</t>
  </si>
  <si>
    <t>Долгинцева Наталья Александровна</t>
  </si>
  <si>
    <t>Климочкина Елена Владимировна</t>
  </si>
  <si>
    <t>Коровкин Владимир Витальевич</t>
  </si>
  <si>
    <t>Кукин Александр Александрович</t>
  </si>
  <si>
    <t>Пискунов Олег Викторович</t>
  </si>
  <si>
    <t>Бакаев Олег Евгеньевич</t>
  </si>
  <si>
    <t>Вертоградова Марина Генриховна</t>
  </si>
  <si>
    <t>Волов Виталий Николаевич</t>
  </si>
  <si>
    <t>Гриценко Виктор Сергеевич</t>
  </si>
  <si>
    <t>Гуров Валерий Петрович</t>
  </si>
  <si>
    <t>Зленко Сергей Владимирович</t>
  </si>
  <si>
    <t>Хомяков Олег Анатольевич</t>
  </si>
  <si>
    <t>Шутов Игорь Анатольевич</t>
  </si>
  <si>
    <t>Букин Антон Григорьевич</t>
  </si>
  <si>
    <t>Буянкин Евгений Иванович</t>
  </si>
  <si>
    <t>Голущенко Евгений Геннадьевич</t>
  </si>
  <si>
    <t>Лоренц Виктор Викторович</t>
  </si>
  <si>
    <t>Марьясов Дмитрий Николаевич</t>
  </si>
  <si>
    <t>Марьясова Олеся Юрьевна</t>
  </si>
  <si>
    <t>Мякишев Егор Михайлович</t>
  </si>
  <si>
    <t>Пинегин Семён Владимирович</t>
  </si>
  <si>
    <t>Титовский Валерий Федорович</t>
  </si>
  <si>
    <t>Усольцева Ольга Алексеевна</t>
  </si>
  <si>
    <t>Чистанов Евгений Юрьевич</t>
  </si>
  <si>
    <t>Валых Виктор Викторович</t>
  </si>
  <si>
    <t>Гавшина Татьяна Викторовна</t>
  </si>
  <si>
    <t>Золотарева Виктория Алексеевна</t>
  </si>
  <si>
    <t>Колмаков Константин Александрович</t>
  </si>
  <si>
    <t>Макашенец Петр Ильич</t>
  </si>
  <si>
    <t>Нартов Данила Олегович</t>
  </si>
  <si>
    <t>Булавин Константин Юрьевич</t>
  </si>
  <si>
    <t>Городилов Павел Станиславович</t>
  </si>
  <si>
    <t>Кешвенов Алексей Михайлович</t>
  </si>
  <si>
    <t>Лихоманов Андрей Валентинович</t>
  </si>
  <si>
    <t>Усольцев Игорь Юрьевич</t>
  </si>
  <si>
    <t>Цаберябая Татьяна Владимировна</t>
  </si>
  <si>
    <t>Шипилов Сергей Васильевич</t>
  </si>
  <si>
    <t>Герайкина Людмила Сергеевна</t>
  </si>
  <si>
    <t>Нестеров Олег Викторович</t>
  </si>
  <si>
    <t>Панкратьев Константин Николаевич</t>
  </si>
  <si>
    <t>Семиусов Алексей Анатольевич</t>
  </si>
  <si>
    <t>Сухих Любовь Ивановна</t>
  </si>
  <si>
    <t>Яшин Андрей Григорьевич</t>
  </si>
  <si>
    <t>Евсеев Олег Владимирович</t>
  </si>
  <si>
    <t>Лесюков Алексей Анатольевич</t>
  </si>
  <si>
    <t>Балабаева Любовь Николаевна</t>
  </si>
  <si>
    <t>Королевских Николай Иванович</t>
  </si>
  <si>
    <t>Кошкарев Дмитрий Михайлович</t>
  </si>
  <si>
    <t>Лебедева Оксана Владимировна</t>
  </si>
  <si>
    <t>Черний Виталий Сергеевич</t>
  </si>
  <si>
    <t>Шабураков Александр Степанович</t>
  </si>
  <si>
    <t>По состоянию на 06.09.2017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</si>
</sst>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49" fontId="1" fillId="0" borderId="0" xfId="0" applyNumberFormat="1" applyFont="1" applyAlignment="1">
      <alignment horizontal="right" vertical="center"/>
    </xf>
    <xf numFmtId="0" fontId="5" fillId="3" borderId="2" xfId="0" applyNumberFormat="1" applyFont="1" applyFill="1" applyBorder="1" applyAlignment="1">
      <alignment horizontal="center" vertical="center" wrapText="1"/>
    </xf>
    <xf numFmtId="0" fontId="5" fillId="3" borderId="2" xfId="0" quotePrefix="1" applyNumberFormat="1" applyFont="1" applyFill="1" applyBorder="1" applyAlignment="1">
      <alignment horizontal="center" vertical="center" wrapText="1"/>
    </xf>
    <xf numFmtId="0" fontId="0" fillId="0" borderId="0" xfId="0"/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top" wrapText="1"/>
    </xf>
    <xf numFmtId="49" fontId="7" fillId="0" borderId="0" xfId="0" applyNumberFormat="1" applyFont="1" applyAlignment="1">
      <alignment horizontal="right" wrapText="1"/>
    </xf>
    <xf numFmtId="0" fontId="0" fillId="0" borderId="2" xfId="0" applyBorder="1"/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0" fontId="8" fillId="2" borderId="2" xfId="0" applyNumberFormat="1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left" wrapText="1"/>
    </xf>
    <xf numFmtId="0" fontId="0" fillId="0" borderId="0" xfId="0" applyAlignment="1"/>
    <xf numFmtId="49" fontId="4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781050</xdr:colOff>
      <xdr:row>77</xdr:row>
      <xdr:rowOff>3175</xdr:rowOff>
    </xdr:from>
    <xdr:to>
      <xdr:col>8</xdr:col>
      <xdr:colOff>336550</xdr:colOff>
      <xdr:row>79</xdr:row>
      <xdr:rowOff>130175</xdr:rowOff>
    </xdr:to>
    <xdr:sp macro="" textlink="">
      <xdr:nvSpPr>
        <xdr:cNvPr id="2" name="TextBox 1"/>
        <xdr:cNvSpPr txBox="1"/>
      </xdr:nvSpPr>
      <xdr:spPr>
        <a:xfrm>
          <a:off x="6400800" y="20358100"/>
          <a:ext cx="2032000" cy="508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horz" rtlCol="0" anchor="t"/>
        <a:lstStyle/>
        <a:p>
          <a:r>
            <a:rPr lang="ru-RU" sz="1100">
              <a:latin typeface="Times New Roman"/>
            </a:rPr>
            <a:t>__________________________</a:t>
          </a:r>
        </a:p>
        <a:p>
          <a:r>
            <a:rPr lang="ru-RU" sz="1100">
              <a:latin typeface="Times New Roman"/>
            </a:rPr>
            <a:t>              (дата, 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9"/>
  <sheetViews>
    <sheetView tabSelected="1" workbookViewId="0">
      <selection activeCell="B70" sqref="B70"/>
    </sheetView>
  </sheetViews>
  <sheetFormatPr defaultRowHeight="15" x14ac:dyDescent="0.25"/>
  <cols>
    <col min="1" max="1" width="5.7109375" customWidth="1"/>
    <col min="2" max="2" width="38" customWidth="1"/>
    <col min="3" max="4" width="15.710937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2" max="12" width="11.140625" customWidth="1"/>
    <col min="13" max="13" width="24.28515625" customWidth="1"/>
  </cols>
  <sheetData>
    <row r="1" spans="1:13" ht="70.5" customHeight="1" x14ac:dyDescent="0.25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5.75" x14ac:dyDescent="0.25">
      <c r="A2" s="28" t="s">
        <v>0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x14ac:dyDescent="0.25">
      <c r="M3" s="1" t="s">
        <v>75</v>
      </c>
    </row>
    <row r="4" spans="1:13" x14ac:dyDescent="0.25">
      <c r="M4" s="1" t="s">
        <v>1</v>
      </c>
    </row>
    <row r="5" spans="1:13" ht="36" customHeight="1" x14ac:dyDescent="0.25">
      <c r="A5" s="22" t="str">
        <f t="shared" ref="A5" si="0">"№
п/п"</f>
        <v>№
п/п</v>
      </c>
      <c r="B5" s="22" t="str">
        <f t="shared" ref="B5" si="1">"Фамилия, имя, отчество кандидата"</f>
        <v>Фамилия, имя, отчество кандидата</v>
      </c>
      <c r="C5" s="25" t="str">
        <f t="shared" ref="C5" si="2">"Поступило средств"</f>
        <v>Поступило средств</v>
      </c>
      <c r="D5" s="26"/>
      <c r="E5" s="26"/>
      <c r="F5" s="26"/>
      <c r="G5" s="27"/>
      <c r="H5" s="25" t="str">
        <f t="shared" ref="H5" si="3">"Израсходовано средств"</f>
        <v>Израсходовано средств</v>
      </c>
      <c r="I5" s="26"/>
      <c r="J5" s="26"/>
      <c r="K5" s="27"/>
      <c r="L5" s="25" t="str">
        <f t="shared" ref="L5" si="4">"Возвращено средств"</f>
        <v>Возвращено средств</v>
      </c>
      <c r="M5" s="27"/>
    </row>
    <row r="6" spans="1:13" ht="45" customHeight="1" x14ac:dyDescent="0.25">
      <c r="A6" s="23"/>
      <c r="B6" s="23"/>
      <c r="C6" s="22" t="str">
        <f t="shared" ref="C6" si="5">"всего"</f>
        <v>всего</v>
      </c>
      <c r="D6" s="25" t="str">
        <f t="shared" ref="D6" si="6">"из них"</f>
        <v>из них</v>
      </c>
      <c r="E6" s="26"/>
      <c r="F6" s="26"/>
      <c r="G6" s="27"/>
      <c r="H6" s="22" t="str">
        <f t="shared" ref="H6" si="7">"всего"</f>
        <v>всего</v>
      </c>
      <c r="I6" s="25" t="str">
        <f t="shared" ref="I6" si="8"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6" s="26"/>
      <c r="K6" s="27"/>
      <c r="L6" s="22" t="str">
        <f t="shared" ref="L6" si="9">"сумма, тыс. руб."</f>
        <v>сумма, тыс. руб.</v>
      </c>
      <c r="M6" s="22" t="str">
        <f t="shared" ref="M6" si="10">"основание возврата"</f>
        <v>основание возврата</v>
      </c>
    </row>
    <row r="7" spans="1:13" ht="66.75" customHeight="1" x14ac:dyDescent="0.25">
      <c r="A7" s="23"/>
      <c r="B7" s="23"/>
      <c r="C7" s="23"/>
      <c r="D7" s="25" t="str">
        <f t="shared" ref="D7" si="11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7" s="27"/>
      <c r="F7" s="25" t="str">
        <f t="shared" ref="F7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7" s="27"/>
      <c r="H7" s="23"/>
      <c r="I7" s="22" t="str">
        <f t="shared" ref="I7" si="13">"дата операции"</f>
        <v>дата операции</v>
      </c>
      <c r="J7" s="22" t="str">
        <f t="shared" ref="J7" si="14">"сумма, тыс. руб."</f>
        <v>сумма, тыс. руб.</v>
      </c>
      <c r="K7" s="22" t="str">
        <f t="shared" ref="K7" si="15">"назначение платежа"</f>
        <v>назначение платежа</v>
      </c>
      <c r="L7" s="23"/>
      <c r="M7" s="23"/>
    </row>
    <row r="8" spans="1:13" ht="51" x14ac:dyDescent="0.25">
      <c r="A8" s="24"/>
      <c r="B8" s="24"/>
      <c r="C8" s="24"/>
      <c r="D8" s="2" t="str">
        <f>"сумма, тыс. руб."</f>
        <v>сумма, тыс. руб.</v>
      </c>
      <c r="E8" s="2" t="str">
        <f>"наименование юридического лица"</f>
        <v>наименование юридического лица</v>
      </c>
      <c r="F8" s="2" t="str">
        <f>"сумма, тыс. руб."</f>
        <v>сумма, тыс. руб.</v>
      </c>
      <c r="G8" s="2" t="str">
        <f>"кол-во граждан"</f>
        <v>кол-во граждан</v>
      </c>
      <c r="H8" s="24"/>
      <c r="I8" s="24"/>
      <c r="J8" s="24"/>
      <c r="K8" s="24"/>
      <c r="L8" s="24"/>
      <c r="M8" s="24"/>
    </row>
    <row r="9" spans="1:13" x14ac:dyDescent="0.25">
      <c r="A9" s="3" t="s">
        <v>2</v>
      </c>
      <c r="B9" s="2" t="str">
        <f>"3"</f>
        <v>3</v>
      </c>
      <c r="C9" s="2" t="str">
        <f>"4"</f>
        <v>4</v>
      </c>
      <c r="D9" s="2" t="str">
        <f>"5"</f>
        <v>5</v>
      </c>
      <c r="E9" s="2" t="str">
        <f>"6"</f>
        <v>6</v>
      </c>
      <c r="F9" s="2" t="str">
        <f>"7"</f>
        <v>7</v>
      </c>
      <c r="G9" s="2" t="str">
        <f>"8"</f>
        <v>8</v>
      </c>
      <c r="H9" s="2" t="str">
        <f>"9"</f>
        <v>9</v>
      </c>
      <c r="I9" s="2" t="str">
        <f>"10"</f>
        <v>10</v>
      </c>
      <c r="J9" s="2" t="str">
        <f>"11"</f>
        <v>11</v>
      </c>
      <c r="K9" s="2" t="str">
        <f>"12"</f>
        <v>12</v>
      </c>
      <c r="L9" s="2" t="str">
        <f>"13"</f>
        <v>13</v>
      </c>
      <c r="M9" s="2" t="str">
        <f>"14"</f>
        <v>14</v>
      </c>
    </row>
    <row r="10" spans="1:13" s="4" customFormat="1" x14ac:dyDescent="0.25">
      <c r="A10" s="5">
        <v>1</v>
      </c>
      <c r="B10" s="14" t="s">
        <v>8</v>
      </c>
      <c r="C10" s="7">
        <v>0.8</v>
      </c>
      <c r="D10" s="7"/>
      <c r="E10" s="14" t="str">
        <f>""</f>
        <v/>
      </c>
      <c r="F10" s="7"/>
      <c r="G10" s="8"/>
      <c r="H10" s="7">
        <v>0.8</v>
      </c>
      <c r="I10" s="9"/>
      <c r="J10" s="7"/>
      <c r="K10" s="6"/>
      <c r="L10" s="7"/>
      <c r="M10" s="6"/>
    </row>
    <row r="11" spans="1:13" s="4" customFormat="1" x14ac:dyDescent="0.25">
      <c r="A11" s="5">
        <v>2</v>
      </c>
      <c r="B11" s="14" t="s">
        <v>9</v>
      </c>
      <c r="C11" s="7"/>
      <c r="D11" s="7"/>
      <c r="E11" s="6"/>
      <c r="F11" s="7"/>
      <c r="G11" s="8"/>
      <c r="H11" s="7"/>
      <c r="I11" s="9"/>
      <c r="J11" s="7"/>
      <c r="K11" s="6"/>
      <c r="L11" s="7"/>
      <c r="M11" s="6"/>
    </row>
    <row r="12" spans="1:13" s="4" customFormat="1" x14ac:dyDescent="0.25">
      <c r="A12" s="13">
        <v>3</v>
      </c>
      <c r="B12" s="14" t="s">
        <v>10</v>
      </c>
      <c r="C12" s="7"/>
      <c r="D12" s="7"/>
      <c r="E12" s="6"/>
      <c r="F12" s="7"/>
      <c r="G12" s="8"/>
      <c r="H12" s="7"/>
      <c r="I12" s="9"/>
      <c r="J12" s="7"/>
      <c r="K12" s="6"/>
      <c r="L12" s="7"/>
      <c r="M12" s="6"/>
    </row>
    <row r="13" spans="1:13" s="4" customFormat="1" x14ac:dyDescent="0.25">
      <c r="A13" s="13">
        <v>4</v>
      </c>
      <c r="B13" s="14" t="s">
        <v>11</v>
      </c>
      <c r="C13" s="7">
        <v>7.5</v>
      </c>
      <c r="D13" s="7"/>
      <c r="E13" s="14" t="str">
        <f>""</f>
        <v/>
      </c>
      <c r="F13" s="7"/>
      <c r="G13" s="8"/>
      <c r="H13" s="7">
        <v>7.48</v>
      </c>
      <c r="I13" s="9"/>
      <c r="J13" s="7"/>
      <c r="K13" s="14"/>
      <c r="L13" s="7"/>
      <c r="M13" s="14" t="str">
        <f>""</f>
        <v/>
      </c>
    </row>
    <row r="14" spans="1:13" s="4" customFormat="1" x14ac:dyDescent="0.25">
      <c r="A14" s="13">
        <v>5</v>
      </c>
      <c r="B14" s="14" t="s">
        <v>12</v>
      </c>
      <c r="C14" s="7">
        <v>9.8800000000000008</v>
      </c>
      <c r="D14" s="7"/>
      <c r="E14" s="14" t="str">
        <f>""</f>
        <v/>
      </c>
      <c r="F14" s="7"/>
      <c r="G14" s="8"/>
      <c r="H14" s="7">
        <v>9.8800000000000008</v>
      </c>
      <c r="I14" s="9"/>
      <c r="J14" s="7"/>
      <c r="K14" s="6"/>
      <c r="L14" s="7"/>
      <c r="M14" s="6"/>
    </row>
    <row r="15" spans="1:13" s="4" customFormat="1" x14ac:dyDescent="0.25">
      <c r="A15" s="13">
        <v>6</v>
      </c>
      <c r="B15" s="14" t="s">
        <v>13</v>
      </c>
      <c r="C15" s="7">
        <v>10.38</v>
      </c>
      <c r="D15" s="7"/>
      <c r="E15" s="14" t="str">
        <f>""</f>
        <v/>
      </c>
      <c r="F15" s="7"/>
      <c r="G15" s="8"/>
      <c r="H15" s="7">
        <v>10.38</v>
      </c>
      <c r="I15" s="9"/>
      <c r="J15" s="7"/>
      <c r="K15" s="6"/>
      <c r="L15" s="7"/>
      <c r="M15" s="6"/>
    </row>
    <row r="16" spans="1:13" x14ac:dyDescent="0.25">
      <c r="A16" s="13">
        <v>7</v>
      </c>
      <c r="B16" s="14" t="s">
        <v>14</v>
      </c>
      <c r="C16" s="7">
        <v>3</v>
      </c>
      <c r="D16" s="7"/>
      <c r="E16" s="14" t="str">
        <f>""</f>
        <v/>
      </c>
      <c r="F16" s="7"/>
      <c r="G16" s="8"/>
      <c r="H16" s="7">
        <v>3</v>
      </c>
      <c r="I16" s="9"/>
      <c r="J16" s="7"/>
      <c r="K16" s="14"/>
      <c r="L16" s="7"/>
      <c r="M16" s="14" t="str">
        <f>""</f>
        <v/>
      </c>
    </row>
    <row r="17" spans="1:13" s="4" customFormat="1" x14ac:dyDescent="0.25">
      <c r="A17" s="13">
        <v>8</v>
      </c>
      <c r="B17" s="14" t="s">
        <v>15</v>
      </c>
      <c r="C17" s="7">
        <v>8.25</v>
      </c>
      <c r="D17" s="7"/>
      <c r="E17" s="14" t="str">
        <f>""</f>
        <v/>
      </c>
      <c r="F17" s="7"/>
      <c r="G17" s="8"/>
      <c r="H17" s="7">
        <v>8.25</v>
      </c>
      <c r="I17" s="9"/>
      <c r="J17" s="7"/>
      <c r="K17" s="6"/>
      <c r="L17" s="7"/>
      <c r="M17" s="6"/>
    </row>
    <row r="18" spans="1:13" s="4" customFormat="1" x14ac:dyDescent="0.25">
      <c r="A18" s="13">
        <v>9</v>
      </c>
      <c r="B18" s="14" t="s">
        <v>16</v>
      </c>
      <c r="C18" s="7">
        <v>2.5</v>
      </c>
      <c r="D18" s="7"/>
      <c r="E18" s="14" t="str">
        <f>""</f>
        <v/>
      </c>
      <c r="F18" s="7"/>
      <c r="G18" s="8"/>
      <c r="H18" s="7">
        <v>2.5</v>
      </c>
      <c r="I18" s="9"/>
      <c r="J18" s="7"/>
      <c r="K18" s="6"/>
      <c r="L18" s="7"/>
      <c r="M18" s="6"/>
    </row>
    <row r="19" spans="1:13" s="4" customFormat="1" x14ac:dyDescent="0.25">
      <c r="A19" s="13">
        <v>10</v>
      </c>
      <c r="B19" s="14" t="s">
        <v>17</v>
      </c>
      <c r="C19" s="7">
        <v>9.25</v>
      </c>
      <c r="D19" s="7"/>
      <c r="E19" s="14" t="str">
        <f>""</f>
        <v/>
      </c>
      <c r="F19" s="7"/>
      <c r="G19" s="8"/>
      <c r="H19" s="7">
        <v>9.25</v>
      </c>
      <c r="I19" s="9"/>
      <c r="J19" s="7"/>
      <c r="K19" s="6"/>
      <c r="L19" s="7"/>
      <c r="M19" s="6"/>
    </row>
    <row r="20" spans="1:13" s="4" customFormat="1" x14ac:dyDescent="0.25">
      <c r="A20" s="13">
        <v>11</v>
      </c>
      <c r="B20" s="14" t="s">
        <v>18</v>
      </c>
      <c r="C20" s="7">
        <v>2.5</v>
      </c>
      <c r="D20" s="7"/>
      <c r="E20" s="14" t="str">
        <f>""</f>
        <v/>
      </c>
      <c r="F20" s="7"/>
      <c r="G20" s="8"/>
      <c r="H20" s="7">
        <v>2.5</v>
      </c>
      <c r="I20" s="9"/>
      <c r="J20" s="7"/>
      <c r="K20" s="14"/>
      <c r="L20" s="7"/>
      <c r="M20" s="14" t="str">
        <f>""</f>
        <v/>
      </c>
    </row>
    <row r="21" spans="1:13" s="4" customFormat="1" x14ac:dyDescent="0.25">
      <c r="A21" s="13">
        <v>12</v>
      </c>
      <c r="B21" s="14" t="s">
        <v>19</v>
      </c>
      <c r="C21" s="7"/>
      <c r="D21" s="7"/>
      <c r="E21" s="14"/>
      <c r="F21" s="7"/>
      <c r="G21" s="8"/>
      <c r="H21" s="7"/>
      <c r="I21" s="9"/>
      <c r="J21" s="7"/>
      <c r="K21" s="6"/>
      <c r="L21" s="7"/>
      <c r="M21" s="6"/>
    </row>
    <row r="22" spans="1:13" s="4" customFormat="1" x14ac:dyDescent="0.25">
      <c r="A22" s="13">
        <v>13</v>
      </c>
      <c r="B22" s="14" t="s">
        <v>20</v>
      </c>
      <c r="C22" s="7">
        <v>0.01</v>
      </c>
      <c r="D22" s="7"/>
      <c r="E22" s="14" t="str">
        <f>""</f>
        <v/>
      </c>
      <c r="F22" s="7"/>
      <c r="G22" s="8"/>
      <c r="H22" s="7">
        <v>0.01</v>
      </c>
      <c r="I22" s="9"/>
      <c r="J22" s="7"/>
      <c r="K22" s="14"/>
      <c r="L22" s="7"/>
      <c r="M22" s="14" t="str">
        <f>""</f>
        <v/>
      </c>
    </row>
    <row r="23" spans="1:13" s="4" customFormat="1" x14ac:dyDescent="0.25">
      <c r="A23" s="13">
        <v>14</v>
      </c>
      <c r="B23" s="14" t="s">
        <v>21</v>
      </c>
      <c r="C23" s="7">
        <v>2.5</v>
      </c>
      <c r="D23" s="7"/>
      <c r="E23" s="14" t="str">
        <f>""</f>
        <v/>
      </c>
      <c r="F23" s="7"/>
      <c r="G23" s="8"/>
      <c r="H23" s="7">
        <v>2.5</v>
      </c>
      <c r="I23" s="9"/>
      <c r="J23" s="7"/>
      <c r="K23" s="14"/>
      <c r="L23" s="7"/>
      <c r="M23" s="14" t="str">
        <f>""</f>
        <v/>
      </c>
    </row>
    <row r="24" spans="1:13" s="4" customFormat="1" x14ac:dyDescent="0.25">
      <c r="A24" s="13">
        <v>15</v>
      </c>
      <c r="B24" s="14" t="s">
        <v>22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</row>
    <row r="25" spans="1:13" s="4" customFormat="1" x14ac:dyDescent="0.25">
      <c r="A25" s="13">
        <v>16</v>
      </c>
      <c r="B25" s="14" t="s">
        <v>23</v>
      </c>
      <c r="C25" s="7">
        <v>11.64</v>
      </c>
      <c r="D25" s="7"/>
      <c r="E25" s="14" t="str">
        <f>""</f>
        <v/>
      </c>
      <c r="F25" s="7"/>
      <c r="G25" s="8"/>
      <c r="H25" s="7">
        <v>11.64</v>
      </c>
      <c r="I25" s="9"/>
      <c r="J25" s="7"/>
      <c r="K25" s="14"/>
      <c r="L25" s="7"/>
      <c r="M25" s="14" t="str">
        <f>""</f>
        <v/>
      </c>
    </row>
    <row r="26" spans="1:13" x14ac:dyDescent="0.25">
      <c r="A26" s="13">
        <v>17</v>
      </c>
      <c r="B26" s="14" t="s">
        <v>24</v>
      </c>
      <c r="C26" s="7">
        <v>12</v>
      </c>
      <c r="D26" s="7"/>
      <c r="E26" s="14" t="str">
        <f>""</f>
        <v/>
      </c>
      <c r="F26" s="7"/>
      <c r="G26" s="8"/>
      <c r="H26" s="7">
        <v>10.59</v>
      </c>
      <c r="I26" s="9"/>
      <c r="J26" s="7"/>
      <c r="K26" s="14"/>
      <c r="L26" s="7"/>
      <c r="M26" s="14" t="str">
        <f>""</f>
        <v/>
      </c>
    </row>
    <row r="27" spans="1:13" ht="15" customHeight="1" x14ac:dyDescent="0.25">
      <c r="A27" s="13">
        <v>18</v>
      </c>
      <c r="B27" s="14" t="s">
        <v>25</v>
      </c>
      <c r="C27" s="7"/>
      <c r="D27" s="7"/>
      <c r="E27" s="6"/>
      <c r="F27" s="7"/>
      <c r="G27" s="8"/>
      <c r="H27" s="7"/>
      <c r="I27" s="9"/>
      <c r="J27" s="7"/>
      <c r="K27" s="6"/>
      <c r="L27" s="7"/>
      <c r="M27" s="6"/>
    </row>
    <row r="28" spans="1:13" ht="17.25" customHeight="1" x14ac:dyDescent="0.25">
      <c r="A28" s="13">
        <v>19</v>
      </c>
      <c r="B28" s="14" t="s">
        <v>26</v>
      </c>
      <c r="C28" s="7"/>
      <c r="D28" s="7"/>
      <c r="E28" s="6"/>
      <c r="F28" s="7"/>
      <c r="G28" s="8"/>
      <c r="H28" s="7"/>
      <c r="I28" s="9"/>
      <c r="J28" s="7"/>
      <c r="K28" s="6"/>
      <c r="L28" s="7"/>
      <c r="M28" s="6"/>
    </row>
    <row r="29" spans="1:13" x14ac:dyDescent="0.25">
      <c r="A29" s="13">
        <v>20</v>
      </c>
      <c r="B29" s="14" t="s">
        <v>27</v>
      </c>
      <c r="C29" s="7">
        <v>11.64</v>
      </c>
      <c r="D29" s="7"/>
      <c r="E29" s="14" t="str">
        <f>""</f>
        <v/>
      </c>
      <c r="F29" s="7"/>
      <c r="G29" s="8"/>
      <c r="H29" s="7">
        <v>11.64</v>
      </c>
      <c r="I29" s="9"/>
      <c r="J29" s="7"/>
      <c r="K29" s="14"/>
      <c r="L29" s="7"/>
      <c r="M29" s="14" t="str">
        <f>""</f>
        <v/>
      </c>
    </row>
    <row r="30" spans="1:13" x14ac:dyDescent="0.25">
      <c r="A30" s="13">
        <v>21</v>
      </c>
      <c r="B30" s="14" t="s">
        <v>28</v>
      </c>
      <c r="C30" s="7">
        <v>0.01</v>
      </c>
      <c r="D30" s="7"/>
      <c r="E30" s="14" t="str">
        <f>""</f>
        <v/>
      </c>
      <c r="F30" s="7"/>
      <c r="G30" s="8"/>
      <c r="H30" s="7">
        <v>0.01</v>
      </c>
      <c r="I30" s="9"/>
      <c r="J30" s="7"/>
      <c r="K30" s="14"/>
      <c r="L30" s="7"/>
      <c r="M30" s="14" t="str">
        <f>""</f>
        <v/>
      </c>
    </row>
    <row r="31" spans="1:13" x14ac:dyDescent="0.25">
      <c r="A31" s="13">
        <v>22</v>
      </c>
      <c r="B31" s="14" t="s">
        <v>29</v>
      </c>
      <c r="C31" s="7">
        <v>6.33</v>
      </c>
      <c r="D31" s="7"/>
      <c r="E31" s="14" t="str">
        <f>""</f>
        <v/>
      </c>
      <c r="F31" s="7"/>
      <c r="G31" s="8"/>
      <c r="H31" s="7">
        <v>6.33</v>
      </c>
      <c r="I31" s="9"/>
      <c r="J31" s="7"/>
      <c r="K31" s="14"/>
      <c r="L31" s="7"/>
      <c r="M31" s="14" t="str">
        <f>""</f>
        <v/>
      </c>
    </row>
    <row r="32" spans="1:13" x14ac:dyDescent="0.25">
      <c r="A32" s="13">
        <v>23</v>
      </c>
      <c r="B32" s="14" t="s">
        <v>30</v>
      </c>
      <c r="C32" s="7">
        <v>12</v>
      </c>
      <c r="D32" s="7"/>
      <c r="E32" s="14" t="str">
        <f>""</f>
        <v/>
      </c>
      <c r="F32" s="7"/>
      <c r="G32" s="8"/>
      <c r="H32" s="7">
        <v>10.59</v>
      </c>
      <c r="I32" s="9"/>
      <c r="J32" s="7"/>
      <c r="K32" s="14"/>
      <c r="L32" s="7"/>
      <c r="M32" s="14" t="str">
        <f>""</f>
        <v/>
      </c>
    </row>
    <row r="33" spans="1:13" x14ac:dyDescent="0.25">
      <c r="A33" s="13">
        <v>24</v>
      </c>
      <c r="B33" s="14" t="s">
        <v>31</v>
      </c>
      <c r="C33" s="7">
        <v>1.97</v>
      </c>
      <c r="D33" s="7"/>
      <c r="E33" s="14" t="str">
        <f>""</f>
        <v/>
      </c>
      <c r="F33" s="7"/>
      <c r="G33" s="8"/>
      <c r="H33" s="7">
        <v>1.97</v>
      </c>
      <c r="I33" s="9"/>
      <c r="J33" s="7"/>
      <c r="K33" s="14"/>
      <c r="L33" s="7"/>
      <c r="M33" s="14" t="str">
        <f>""</f>
        <v/>
      </c>
    </row>
    <row r="34" spans="1:13" x14ac:dyDescent="0.25">
      <c r="A34" s="13">
        <v>25</v>
      </c>
      <c r="B34" s="14" t="s">
        <v>32</v>
      </c>
      <c r="C34" s="7"/>
      <c r="D34" s="7"/>
      <c r="E34" s="6"/>
      <c r="F34" s="7"/>
      <c r="G34" s="8"/>
      <c r="H34" s="7"/>
      <c r="I34" s="9"/>
      <c r="J34" s="7"/>
      <c r="K34" s="6"/>
      <c r="L34" s="7"/>
      <c r="M34" s="6"/>
    </row>
    <row r="35" spans="1:13" x14ac:dyDescent="0.25">
      <c r="A35" s="13">
        <v>26</v>
      </c>
      <c r="B35" s="14" t="s">
        <v>33</v>
      </c>
      <c r="C35" s="7">
        <v>14</v>
      </c>
      <c r="D35" s="7"/>
      <c r="E35" s="14" t="str">
        <f>""</f>
        <v/>
      </c>
      <c r="F35" s="7"/>
      <c r="G35" s="8"/>
      <c r="H35" s="7">
        <v>9.8800000000000008</v>
      </c>
      <c r="I35" s="9"/>
      <c r="J35" s="7"/>
      <c r="K35" s="14"/>
      <c r="L35" s="7"/>
      <c r="M35" s="14" t="str">
        <f>""</f>
        <v/>
      </c>
    </row>
    <row r="36" spans="1:13" x14ac:dyDescent="0.25">
      <c r="A36" s="13">
        <v>27</v>
      </c>
      <c r="B36" s="14" t="s">
        <v>34</v>
      </c>
      <c r="C36" s="7">
        <v>2.5</v>
      </c>
      <c r="D36" s="7"/>
      <c r="E36" s="14" t="str">
        <f>""</f>
        <v/>
      </c>
      <c r="F36" s="7"/>
      <c r="G36" s="8"/>
      <c r="H36" s="7">
        <v>2.5</v>
      </c>
      <c r="I36" s="9"/>
      <c r="J36" s="7"/>
      <c r="K36" s="14"/>
      <c r="L36" s="7"/>
      <c r="M36" s="14" t="str">
        <f>""</f>
        <v/>
      </c>
    </row>
    <row r="37" spans="1:13" x14ac:dyDescent="0.25">
      <c r="A37" s="13">
        <v>28</v>
      </c>
      <c r="B37" s="14" t="s">
        <v>35</v>
      </c>
      <c r="C37" s="7">
        <v>5.13</v>
      </c>
      <c r="D37" s="7"/>
      <c r="E37" s="14" t="str">
        <f>""</f>
        <v/>
      </c>
      <c r="F37" s="7"/>
      <c r="G37" s="8"/>
      <c r="H37" s="7">
        <v>5.13</v>
      </c>
      <c r="I37" s="9"/>
      <c r="J37" s="7"/>
      <c r="K37" s="6"/>
      <c r="L37" s="7"/>
      <c r="M37" s="6"/>
    </row>
    <row r="38" spans="1:13" x14ac:dyDescent="0.25">
      <c r="A38" s="13">
        <v>29</v>
      </c>
      <c r="B38" s="14" t="s">
        <v>36</v>
      </c>
      <c r="C38" s="7"/>
      <c r="D38" s="7"/>
      <c r="E38" s="6"/>
      <c r="F38" s="7"/>
      <c r="G38" s="8"/>
      <c r="H38" s="7"/>
      <c r="I38" s="9"/>
      <c r="J38" s="7"/>
      <c r="K38" s="6"/>
      <c r="L38" s="7"/>
      <c r="M38" s="6"/>
    </row>
    <row r="39" spans="1:13" x14ac:dyDescent="0.25">
      <c r="A39" s="13">
        <v>30</v>
      </c>
      <c r="B39" s="14" t="s">
        <v>37</v>
      </c>
      <c r="C39" s="7">
        <v>11.59</v>
      </c>
      <c r="D39" s="7"/>
      <c r="E39" s="14" t="str">
        <f>""</f>
        <v/>
      </c>
      <c r="F39" s="7"/>
      <c r="G39" s="8"/>
      <c r="H39" s="7">
        <v>11.59</v>
      </c>
      <c r="I39" s="9"/>
      <c r="J39" s="7"/>
      <c r="K39" s="14"/>
      <c r="L39" s="7"/>
      <c r="M39" s="14" t="str">
        <f>""</f>
        <v/>
      </c>
    </row>
    <row r="40" spans="1:13" x14ac:dyDescent="0.25">
      <c r="A40" s="13">
        <v>31</v>
      </c>
      <c r="B40" s="14" t="s">
        <v>38</v>
      </c>
      <c r="C40" s="7">
        <v>4.5999999999999996</v>
      </c>
      <c r="D40" s="7"/>
      <c r="E40" s="14" t="str">
        <f>""</f>
        <v/>
      </c>
      <c r="F40" s="7"/>
      <c r="G40" s="8"/>
      <c r="H40" s="7">
        <v>4.5</v>
      </c>
      <c r="I40" s="9"/>
      <c r="J40" s="7"/>
      <c r="K40" s="6"/>
      <c r="L40" s="7"/>
      <c r="M40" s="6"/>
    </row>
    <row r="41" spans="1:13" x14ac:dyDescent="0.25">
      <c r="A41" s="13">
        <v>32</v>
      </c>
      <c r="B41" s="14" t="s">
        <v>39</v>
      </c>
      <c r="C41" s="7">
        <v>11.59</v>
      </c>
      <c r="D41" s="7"/>
      <c r="E41" s="14" t="str">
        <f>""</f>
        <v/>
      </c>
      <c r="F41" s="7"/>
      <c r="G41" s="8"/>
      <c r="H41" s="7">
        <v>11.59</v>
      </c>
      <c r="I41" s="9"/>
      <c r="J41" s="7"/>
      <c r="K41" s="14"/>
      <c r="L41" s="7"/>
      <c r="M41" s="14" t="str">
        <f>""</f>
        <v/>
      </c>
    </row>
    <row r="42" spans="1:13" x14ac:dyDescent="0.25">
      <c r="A42" s="13">
        <v>33</v>
      </c>
      <c r="B42" s="14" t="s">
        <v>40</v>
      </c>
      <c r="C42" s="7">
        <v>12</v>
      </c>
      <c r="D42" s="7"/>
      <c r="E42" s="14" t="str">
        <f>""</f>
        <v/>
      </c>
      <c r="F42" s="7"/>
      <c r="G42" s="8"/>
      <c r="H42" s="7">
        <v>10.59</v>
      </c>
      <c r="I42" s="9"/>
      <c r="J42" s="7"/>
      <c r="K42" s="14"/>
      <c r="L42" s="7"/>
      <c r="M42" s="14" t="str">
        <f>""</f>
        <v/>
      </c>
    </row>
    <row r="43" spans="1:13" s="4" customFormat="1" ht="15" customHeight="1" x14ac:dyDescent="0.25">
      <c r="A43" s="13">
        <v>34</v>
      </c>
      <c r="B43" s="14" t="s">
        <v>41</v>
      </c>
      <c r="C43" s="7">
        <v>0.01</v>
      </c>
      <c r="D43" s="7"/>
      <c r="E43" s="14" t="str">
        <f>""</f>
        <v/>
      </c>
      <c r="F43" s="7"/>
      <c r="G43" s="8"/>
      <c r="H43" s="7">
        <v>0.01</v>
      </c>
      <c r="I43" s="9"/>
      <c r="J43" s="7"/>
      <c r="K43" s="14"/>
      <c r="L43" s="7"/>
      <c r="M43" s="14" t="str">
        <f>""</f>
        <v/>
      </c>
    </row>
    <row r="44" spans="1:13" s="4" customFormat="1" ht="16.5" customHeight="1" x14ac:dyDescent="0.25">
      <c r="A44" s="13">
        <v>35</v>
      </c>
      <c r="B44" s="14" t="s">
        <v>42</v>
      </c>
      <c r="C44" s="7">
        <v>0.01</v>
      </c>
      <c r="D44" s="7"/>
      <c r="E44" s="14" t="str">
        <f>""</f>
        <v/>
      </c>
      <c r="F44" s="7"/>
      <c r="G44" s="8"/>
      <c r="H44" s="7">
        <v>0.01</v>
      </c>
      <c r="I44" s="9"/>
      <c r="J44" s="7"/>
      <c r="K44" s="14"/>
      <c r="L44" s="7"/>
      <c r="M44" s="14" t="str">
        <f>""</f>
        <v/>
      </c>
    </row>
    <row r="45" spans="1:13" s="4" customFormat="1" x14ac:dyDescent="0.25">
      <c r="A45" s="13">
        <v>36</v>
      </c>
      <c r="B45" s="14" t="s">
        <v>43</v>
      </c>
      <c r="C45" s="7"/>
      <c r="D45" s="7"/>
      <c r="E45" s="6"/>
      <c r="F45" s="7"/>
      <c r="G45" s="8"/>
      <c r="H45" s="7"/>
      <c r="I45" s="9"/>
      <c r="J45" s="7"/>
      <c r="K45" s="6"/>
      <c r="L45" s="7"/>
      <c r="M45" s="6"/>
    </row>
    <row r="46" spans="1:13" s="4" customFormat="1" ht="63" customHeight="1" x14ac:dyDescent="0.25">
      <c r="A46" s="13">
        <v>37</v>
      </c>
      <c r="B46" s="14" t="s">
        <v>44</v>
      </c>
      <c r="C46" s="7">
        <v>3.01</v>
      </c>
      <c r="D46" s="7"/>
      <c r="E46" s="14" t="str">
        <f>""</f>
        <v/>
      </c>
      <c r="F46" s="7"/>
      <c r="G46" s="8"/>
      <c r="H46" s="7">
        <v>2.5099999999999998</v>
      </c>
      <c r="I46" s="9"/>
      <c r="J46" s="7"/>
      <c r="K46" s="14" t="str">
        <f>""</f>
        <v/>
      </c>
      <c r="L46" s="7">
        <v>0.5</v>
      </c>
      <c r="M46" s="15" t="str">
        <f>"Возврат средств юридическому лицу, не указавшему в платежном поручении предусмотренные законом сведения"</f>
        <v>Возврат средств юридическому лицу, не указавшему в платежном поручении предусмотренные законом сведения</v>
      </c>
    </row>
    <row r="47" spans="1:13" s="4" customFormat="1" x14ac:dyDescent="0.25">
      <c r="A47" s="13">
        <v>38</v>
      </c>
      <c r="B47" s="14" t="s">
        <v>45</v>
      </c>
      <c r="C47" s="7">
        <v>2.5</v>
      </c>
      <c r="D47" s="7"/>
      <c r="E47" s="14" t="str">
        <f>""</f>
        <v/>
      </c>
      <c r="F47" s="7"/>
      <c r="G47" s="8"/>
      <c r="H47" s="7">
        <v>2.5</v>
      </c>
      <c r="I47" s="9"/>
      <c r="J47" s="7"/>
      <c r="K47" s="14"/>
      <c r="L47" s="7"/>
      <c r="M47" s="14" t="str">
        <f>""</f>
        <v/>
      </c>
    </row>
    <row r="48" spans="1:13" s="4" customFormat="1" x14ac:dyDescent="0.25">
      <c r="A48" s="13">
        <v>39</v>
      </c>
      <c r="B48" s="14" t="s">
        <v>46</v>
      </c>
      <c r="C48" s="7"/>
      <c r="D48" s="7"/>
      <c r="E48" s="6"/>
      <c r="F48" s="7"/>
      <c r="G48" s="8"/>
      <c r="H48" s="7"/>
      <c r="I48" s="9"/>
      <c r="J48" s="7"/>
      <c r="K48" s="6"/>
      <c r="L48" s="7"/>
      <c r="M48" s="6"/>
    </row>
    <row r="49" spans="1:13" s="4" customFormat="1" x14ac:dyDescent="0.25">
      <c r="A49" s="13">
        <v>40</v>
      </c>
      <c r="B49" s="14" t="s">
        <v>47</v>
      </c>
      <c r="C49" s="7">
        <v>0.1</v>
      </c>
      <c r="D49" s="7"/>
      <c r="E49" s="14" t="str">
        <f>""</f>
        <v/>
      </c>
      <c r="F49" s="7"/>
      <c r="G49" s="8"/>
      <c r="H49" s="7">
        <v>0.01</v>
      </c>
      <c r="I49" s="9"/>
      <c r="J49" s="7"/>
      <c r="K49" s="14"/>
      <c r="L49" s="7"/>
      <c r="M49" s="14" t="str">
        <f>""</f>
        <v/>
      </c>
    </row>
    <row r="50" spans="1:13" s="4" customFormat="1" x14ac:dyDescent="0.25">
      <c r="A50" s="13">
        <v>41</v>
      </c>
      <c r="B50" s="14" t="s">
        <v>48</v>
      </c>
      <c r="C50" s="7">
        <v>0.01</v>
      </c>
      <c r="D50" s="7"/>
      <c r="E50" s="14" t="str">
        <f>""</f>
        <v/>
      </c>
      <c r="F50" s="7"/>
      <c r="G50" s="8"/>
      <c r="H50" s="7">
        <v>0.01</v>
      </c>
      <c r="I50" s="9"/>
      <c r="J50" s="7"/>
      <c r="K50" s="14"/>
      <c r="L50" s="7"/>
      <c r="M50" s="14" t="str">
        <f>""</f>
        <v/>
      </c>
    </row>
    <row r="51" spans="1:13" s="4" customFormat="1" x14ac:dyDescent="0.25">
      <c r="A51" s="13">
        <v>42</v>
      </c>
      <c r="B51" s="14" t="s">
        <v>49</v>
      </c>
      <c r="C51" s="7">
        <v>12</v>
      </c>
      <c r="D51" s="7"/>
      <c r="E51" s="14" t="str">
        <f>""</f>
        <v/>
      </c>
      <c r="F51" s="7"/>
      <c r="G51" s="8"/>
      <c r="H51" s="7">
        <v>10.59</v>
      </c>
      <c r="I51" s="9"/>
      <c r="J51" s="7"/>
      <c r="K51" s="14"/>
      <c r="L51" s="7"/>
      <c r="M51" s="14" t="str">
        <f>""</f>
        <v/>
      </c>
    </row>
    <row r="52" spans="1:13" s="4" customFormat="1" x14ac:dyDescent="0.25">
      <c r="A52" s="13">
        <v>43</v>
      </c>
      <c r="B52" s="14" t="s">
        <v>50</v>
      </c>
      <c r="C52" s="7"/>
      <c r="D52" s="7"/>
      <c r="E52" s="6"/>
      <c r="F52" s="7"/>
      <c r="G52" s="8"/>
      <c r="H52" s="7"/>
      <c r="I52" s="9"/>
      <c r="J52" s="7"/>
      <c r="K52" s="6"/>
      <c r="L52" s="7"/>
      <c r="M52" s="6"/>
    </row>
    <row r="53" spans="1:13" s="4" customFormat="1" x14ac:dyDescent="0.25">
      <c r="A53" s="13">
        <v>44</v>
      </c>
      <c r="B53" s="14" t="s">
        <v>51</v>
      </c>
      <c r="C53" s="7"/>
      <c r="D53" s="7"/>
      <c r="E53" s="6"/>
      <c r="F53" s="7"/>
      <c r="G53" s="8"/>
      <c r="H53" s="7"/>
      <c r="I53" s="9"/>
      <c r="J53" s="7"/>
      <c r="K53" s="6"/>
      <c r="L53" s="7"/>
      <c r="M53" s="6"/>
    </row>
    <row r="54" spans="1:13" s="4" customFormat="1" x14ac:dyDescent="0.25">
      <c r="A54" s="13">
        <v>45</v>
      </c>
      <c r="B54" s="14" t="s">
        <v>52</v>
      </c>
      <c r="C54" s="7">
        <v>1</v>
      </c>
      <c r="D54" s="7"/>
      <c r="E54" s="14" t="str">
        <f>""</f>
        <v/>
      </c>
      <c r="F54" s="7"/>
      <c r="G54" s="8"/>
      <c r="H54" s="7">
        <v>1</v>
      </c>
      <c r="I54" s="9"/>
      <c r="J54" s="7"/>
      <c r="K54" s="6"/>
      <c r="L54" s="7"/>
      <c r="M54" s="6"/>
    </row>
    <row r="55" spans="1:13" s="4" customFormat="1" x14ac:dyDescent="0.25">
      <c r="A55" s="13">
        <v>46</v>
      </c>
      <c r="B55" s="14" t="s">
        <v>53</v>
      </c>
      <c r="C55" s="7">
        <v>15</v>
      </c>
      <c r="D55" s="7"/>
      <c r="E55" s="14" t="str">
        <f>""</f>
        <v/>
      </c>
      <c r="F55" s="7"/>
      <c r="G55" s="8"/>
      <c r="H55" s="7">
        <v>7.5</v>
      </c>
      <c r="I55" s="9"/>
      <c r="J55" s="7"/>
      <c r="K55" s="14"/>
      <c r="L55" s="7"/>
      <c r="M55" s="14" t="str">
        <f>""</f>
        <v/>
      </c>
    </row>
    <row r="56" spans="1:13" s="4" customFormat="1" ht="64.5" customHeight="1" x14ac:dyDescent="0.25">
      <c r="A56" s="13">
        <v>47</v>
      </c>
      <c r="B56" s="14" t="s">
        <v>54</v>
      </c>
      <c r="C56" s="7">
        <v>24</v>
      </c>
      <c r="D56" s="7"/>
      <c r="E56" s="14" t="str">
        <f>""</f>
        <v/>
      </c>
      <c r="F56" s="7"/>
      <c r="G56" s="8"/>
      <c r="H56" s="7">
        <v>8</v>
      </c>
      <c r="I56" s="9"/>
      <c r="J56" s="7"/>
      <c r="K56" s="14" t="str">
        <f>""</f>
        <v/>
      </c>
      <c r="L56" s="7">
        <v>8</v>
      </c>
      <c r="M56" s="15" t="str">
        <f>"Возврат средств юридическому лицу, не указавшему в платежном поручении предусмотренные законом сведения"</f>
        <v>Возврат средств юридическому лицу, не указавшему в платежном поручении предусмотренные законом сведения</v>
      </c>
    </row>
    <row r="57" spans="1:13" s="4" customFormat="1" x14ac:dyDescent="0.25">
      <c r="A57" s="13">
        <v>48</v>
      </c>
      <c r="B57" s="14" t="s">
        <v>55</v>
      </c>
      <c r="C57" s="7">
        <v>11.02</v>
      </c>
      <c r="D57" s="7"/>
      <c r="E57" s="14" t="str">
        <f>""</f>
        <v/>
      </c>
      <c r="F57" s="7"/>
      <c r="G57" s="8"/>
      <c r="H57" s="7">
        <v>11.02</v>
      </c>
      <c r="I57" s="9"/>
      <c r="J57" s="7"/>
      <c r="K57" s="14"/>
      <c r="L57" s="7"/>
      <c r="M57" s="14" t="str">
        <f>""</f>
        <v/>
      </c>
    </row>
    <row r="58" spans="1:13" x14ac:dyDescent="0.25">
      <c r="A58" s="13">
        <v>49</v>
      </c>
      <c r="B58" s="14" t="s">
        <v>56</v>
      </c>
      <c r="C58" s="7">
        <v>1.85</v>
      </c>
      <c r="D58" s="7"/>
      <c r="E58" s="14" t="str">
        <f>""</f>
        <v/>
      </c>
      <c r="F58" s="7"/>
      <c r="G58" s="8"/>
      <c r="H58" s="7">
        <v>1.85</v>
      </c>
      <c r="I58" s="9"/>
      <c r="J58" s="7"/>
      <c r="K58" s="14"/>
      <c r="L58" s="7"/>
      <c r="M58" s="14" t="str">
        <f>""</f>
        <v/>
      </c>
    </row>
    <row r="59" spans="1:13" x14ac:dyDescent="0.25">
      <c r="A59" s="13">
        <v>50</v>
      </c>
      <c r="B59" s="14" t="s">
        <v>57</v>
      </c>
      <c r="C59" s="7">
        <v>7.5</v>
      </c>
      <c r="D59" s="7"/>
      <c r="E59" s="14" t="str">
        <f>""</f>
        <v/>
      </c>
      <c r="F59" s="7"/>
      <c r="G59" s="8"/>
      <c r="H59" s="7">
        <v>5</v>
      </c>
      <c r="I59" s="9"/>
      <c r="J59" s="7"/>
      <c r="K59" s="14"/>
      <c r="L59" s="7"/>
      <c r="M59" s="14" t="str">
        <f>""</f>
        <v/>
      </c>
    </row>
    <row r="60" spans="1:13" x14ac:dyDescent="0.25">
      <c r="A60" s="13">
        <v>51</v>
      </c>
      <c r="B60" s="14" t="s">
        <v>58</v>
      </c>
      <c r="C60" s="7"/>
      <c r="D60" s="7"/>
      <c r="E60" s="6"/>
      <c r="F60" s="7"/>
      <c r="G60" s="8"/>
      <c r="H60" s="7"/>
      <c r="I60" s="9"/>
      <c r="J60" s="7"/>
      <c r="K60" s="6"/>
      <c r="L60" s="7"/>
      <c r="M60" s="6"/>
    </row>
    <row r="61" spans="1:13" x14ac:dyDescent="0.25">
      <c r="A61" s="13">
        <v>52</v>
      </c>
      <c r="B61" s="14" t="s">
        <v>59</v>
      </c>
      <c r="C61" s="7">
        <v>5.13</v>
      </c>
      <c r="D61" s="7"/>
      <c r="E61" s="14" t="str">
        <f>""</f>
        <v/>
      </c>
      <c r="F61" s="7"/>
      <c r="G61" s="8"/>
      <c r="H61" s="7">
        <v>5.13</v>
      </c>
      <c r="I61" s="9"/>
      <c r="J61" s="7"/>
      <c r="K61" s="14"/>
      <c r="L61" s="7"/>
      <c r="M61" s="14" t="str">
        <f>""</f>
        <v/>
      </c>
    </row>
    <row r="62" spans="1:13" x14ac:dyDescent="0.25">
      <c r="A62" s="13">
        <v>53</v>
      </c>
      <c r="B62" s="14" t="s">
        <v>60</v>
      </c>
      <c r="C62" s="7">
        <v>12</v>
      </c>
      <c r="D62" s="7"/>
      <c r="E62" s="14" t="str">
        <f>""</f>
        <v/>
      </c>
      <c r="F62" s="7"/>
      <c r="G62" s="8"/>
      <c r="H62" s="7">
        <v>10.59</v>
      </c>
      <c r="I62" s="9"/>
      <c r="J62" s="7"/>
      <c r="K62" s="14"/>
      <c r="L62" s="7"/>
      <c r="M62" s="14" t="str">
        <f>""</f>
        <v/>
      </c>
    </row>
    <row r="63" spans="1:13" x14ac:dyDescent="0.25">
      <c r="A63" s="13">
        <v>54</v>
      </c>
      <c r="B63" s="14" t="s">
        <v>61</v>
      </c>
      <c r="C63" s="7"/>
      <c r="D63" s="7"/>
      <c r="E63" s="6"/>
      <c r="F63" s="7"/>
      <c r="G63" s="8"/>
      <c r="H63" s="7"/>
      <c r="I63" s="9"/>
      <c r="J63" s="7"/>
      <c r="K63" s="6"/>
      <c r="L63" s="7"/>
      <c r="M63" s="6"/>
    </row>
    <row r="64" spans="1:13" x14ac:dyDescent="0.25">
      <c r="A64" s="13">
        <v>55</v>
      </c>
      <c r="B64" s="14" t="s">
        <v>62</v>
      </c>
      <c r="C64" s="7">
        <v>5</v>
      </c>
      <c r="D64" s="7"/>
      <c r="E64" s="14" t="str">
        <f>""</f>
        <v/>
      </c>
      <c r="F64" s="7"/>
      <c r="G64" s="8"/>
      <c r="H64" s="7">
        <v>5</v>
      </c>
      <c r="I64" s="9"/>
      <c r="J64" s="7"/>
      <c r="K64" s="6"/>
      <c r="L64" s="7"/>
      <c r="M64" s="6"/>
    </row>
    <row r="65" spans="1:13" x14ac:dyDescent="0.25">
      <c r="A65" s="13">
        <v>56</v>
      </c>
      <c r="B65" s="14" t="s">
        <v>63</v>
      </c>
      <c r="C65" s="7">
        <v>26.1</v>
      </c>
      <c r="D65" s="7"/>
      <c r="E65" s="14" t="str">
        <f>""</f>
        <v/>
      </c>
      <c r="F65" s="7"/>
      <c r="G65" s="8"/>
      <c r="H65" s="7">
        <v>26.1</v>
      </c>
      <c r="I65" s="9"/>
      <c r="J65" s="7"/>
      <c r="K65" s="6"/>
      <c r="L65" s="7"/>
      <c r="M65" s="6"/>
    </row>
    <row r="66" spans="1:13" x14ac:dyDescent="0.25">
      <c r="A66" s="13">
        <v>57</v>
      </c>
      <c r="B66" s="14" t="s">
        <v>64</v>
      </c>
      <c r="C66" s="7"/>
      <c r="D66" s="7"/>
      <c r="E66" s="6"/>
      <c r="F66" s="7"/>
      <c r="G66" s="8"/>
      <c r="H66" s="7"/>
      <c r="I66" s="9"/>
      <c r="J66" s="7"/>
      <c r="K66" s="6"/>
      <c r="L66" s="7"/>
      <c r="M66" s="6"/>
    </row>
    <row r="67" spans="1:13" x14ac:dyDescent="0.25">
      <c r="A67" s="13">
        <v>58</v>
      </c>
      <c r="B67" s="14" t="s">
        <v>65</v>
      </c>
      <c r="C67" s="7">
        <v>9.25</v>
      </c>
      <c r="D67" s="7"/>
      <c r="E67" s="14" t="str">
        <f>""</f>
        <v/>
      </c>
      <c r="F67" s="7"/>
      <c r="G67" s="8"/>
      <c r="H67" s="7">
        <v>9.25</v>
      </c>
      <c r="I67" s="9"/>
      <c r="J67" s="7"/>
      <c r="K67" s="14"/>
      <c r="L67" s="7"/>
      <c r="M67" s="14" t="str">
        <f>""</f>
        <v/>
      </c>
    </row>
    <row r="68" spans="1:13" x14ac:dyDescent="0.25">
      <c r="A68" s="13">
        <v>59</v>
      </c>
      <c r="B68" s="14" t="s">
        <v>66</v>
      </c>
      <c r="C68" s="7">
        <v>5.57</v>
      </c>
      <c r="D68" s="7"/>
      <c r="E68" s="14" t="str">
        <f>""</f>
        <v/>
      </c>
      <c r="F68" s="7"/>
      <c r="G68" s="8"/>
      <c r="H68" s="7">
        <v>5.57</v>
      </c>
      <c r="I68" s="9"/>
      <c r="J68" s="7"/>
      <c r="K68" s="14"/>
      <c r="L68" s="7"/>
      <c r="M68" s="14" t="str">
        <f>""</f>
        <v/>
      </c>
    </row>
    <row r="69" spans="1:13" x14ac:dyDescent="0.25">
      <c r="A69" s="13">
        <v>60</v>
      </c>
      <c r="B69" s="14" t="s">
        <v>67</v>
      </c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</row>
    <row r="70" spans="1:13" x14ac:dyDescent="0.25">
      <c r="A70" s="13">
        <v>61</v>
      </c>
      <c r="B70" s="14" t="s">
        <v>68</v>
      </c>
      <c r="C70" s="7">
        <v>15</v>
      </c>
      <c r="D70" s="7"/>
      <c r="E70" s="14" t="str">
        <f>""</f>
        <v/>
      </c>
      <c r="F70" s="7"/>
      <c r="G70" s="8"/>
      <c r="H70" s="7">
        <v>8.6999999999999993</v>
      </c>
      <c r="I70" s="9"/>
      <c r="J70" s="7"/>
      <c r="K70" s="14"/>
      <c r="L70" s="7"/>
      <c r="M70" s="14" t="str">
        <f>""</f>
        <v/>
      </c>
    </row>
    <row r="71" spans="1:13" x14ac:dyDescent="0.25">
      <c r="A71" s="13">
        <v>62</v>
      </c>
      <c r="B71" s="14" t="s">
        <v>69</v>
      </c>
      <c r="C71" s="7">
        <v>2.5</v>
      </c>
      <c r="D71" s="7"/>
      <c r="E71" s="14" t="str">
        <f>""</f>
        <v/>
      </c>
      <c r="F71" s="7"/>
      <c r="G71" s="8"/>
      <c r="H71" s="7">
        <v>2.5</v>
      </c>
      <c r="I71" s="9"/>
      <c r="J71" s="7"/>
      <c r="K71" s="14"/>
      <c r="L71" s="7"/>
      <c r="M71" s="14" t="str">
        <f>""</f>
        <v/>
      </c>
    </row>
    <row r="72" spans="1:13" x14ac:dyDescent="0.25">
      <c r="A72" s="13">
        <v>63</v>
      </c>
      <c r="B72" s="14" t="s">
        <v>70</v>
      </c>
      <c r="C72" s="7"/>
      <c r="D72" s="7"/>
      <c r="E72" s="6"/>
      <c r="F72" s="7"/>
      <c r="G72" s="8"/>
      <c r="H72" s="7"/>
      <c r="I72" s="9"/>
      <c r="J72" s="7"/>
      <c r="K72" s="6"/>
      <c r="L72" s="7"/>
      <c r="M72" s="6"/>
    </row>
    <row r="73" spans="1:13" x14ac:dyDescent="0.25">
      <c r="A73" s="13">
        <v>64</v>
      </c>
      <c r="B73" s="14" t="s">
        <v>71</v>
      </c>
      <c r="C73" s="7">
        <v>32.39</v>
      </c>
      <c r="D73" s="7"/>
      <c r="E73" s="14" t="str">
        <f>""</f>
        <v/>
      </c>
      <c r="F73" s="7"/>
      <c r="G73" s="8"/>
      <c r="H73" s="7">
        <v>32.39</v>
      </c>
      <c r="I73" s="9"/>
      <c r="J73" s="7"/>
      <c r="K73" s="14"/>
      <c r="L73" s="7"/>
      <c r="M73" s="14" t="str">
        <f>""</f>
        <v/>
      </c>
    </row>
    <row r="74" spans="1:13" x14ac:dyDescent="0.25">
      <c r="A74" s="13">
        <v>65</v>
      </c>
      <c r="B74" s="14" t="s">
        <v>72</v>
      </c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</row>
    <row r="75" spans="1:13" x14ac:dyDescent="0.25">
      <c r="A75" s="13">
        <v>66</v>
      </c>
      <c r="B75" s="14" t="s">
        <v>73</v>
      </c>
      <c r="C75" s="7"/>
      <c r="D75" s="7"/>
      <c r="E75" s="6"/>
      <c r="F75" s="7"/>
      <c r="G75" s="8"/>
      <c r="H75" s="7"/>
      <c r="I75" s="9"/>
      <c r="J75" s="7"/>
      <c r="K75" s="6"/>
      <c r="L75" s="7"/>
      <c r="M75" s="6"/>
    </row>
    <row r="76" spans="1:13" x14ac:dyDescent="0.25">
      <c r="A76" s="13">
        <v>67</v>
      </c>
      <c r="B76" s="14" t="s">
        <v>74</v>
      </c>
      <c r="C76" s="7"/>
      <c r="D76" s="7"/>
      <c r="E76" s="6"/>
      <c r="F76" s="7"/>
      <c r="G76" s="8"/>
      <c r="H76" s="7"/>
      <c r="I76" s="9"/>
      <c r="J76" s="7"/>
      <c r="K76" s="6"/>
      <c r="L76" s="7"/>
      <c r="M76" s="6"/>
    </row>
    <row r="78" spans="1:13" x14ac:dyDescent="0.25">
      <c r="A78" s="17" t="s">
        <v>3</v>
      </c>
      <c r="B78" s="18"/>
      <c r="C78" s="18"/>
      <c r="D78" s="18"/>
      <c r="E78" s="11"/>
      <c r="F78" s="11"/>
      <c r="G78" s="11"/>
      <c r="H78" s="11"/>
      <c r="I78" s="11"/>
      <c r="J78" s="11"/>
      <c r="K78" s="11"/>
      <c r="L78" s="11"/>
      <c r="M78" s="11" t="s">
        <v>5</v>
      </c>
    </row>
    <row r="79" spans="1:13" x14ac:dyDescent="0.25">
      <c r="A79" s="21" t="s">
        <v>4</v>
      </c>
      <c r="B79" s="18"/>
      <c r="C79" s="18"/>
      <c r="D79" s="18"/>
      <c r="E79" s="10"/>
      <c r="F79" s="10"/>
      <c r="G79" s="10"/>
      <c r="H79" s="10"/>
      <c r="I79" s="10"/>
      <c r="J79" s="10"/>
      <c r="K79" s="10"/>
      <c r="L79" s="19" t="s">
        <v>6</v>
      </c>
      <c r="M79" s="20"/>
    </row>
  </sheetData>
  <mergeCells count="21">
    <mergeCell ref="C5:G5"/>
    <mergeCell ref="H5:K5"/>
    <mergeCell ref="L5:M5"/>
    <mergeCell ref="C6:C8"/>
    <mergeCell ref="D6:G6"/>
    <mergeCell ref="A1:M1"/>
    <mergeCell ref="A78:D78"/>
    <mergeCell ref="L79:M79"/>
    <mergeCell ref="A79:D79"/>
    <mergeCell ref="H6:H8"/>
    <mergeCell ref="I6:K6"/>
    <mergeCell ref="L6:L8"/>
    <mergeCell ref="M6:M8"/>
    <mergeCell ref="D7:E7"/>
    <mergeCell ref="F7:G7"/>
    <mergeCell ref="I7:I8"/>
    <mergeCell ref="J7:J8"/>
    <mergeCell ref="K7:K8"/>
    <mergeCell ref="A2:M2"/>
    <mergeCell ref="A5:A8"/>
    <mergeCell ref="B5:B8"/>
  </mergeCells>
  <pageMargins left="0.35433070866141736" right="0.15748031496062992" top="0.15748031496062992" bottom="0.15748031496062992" header="0.31496062992125984" footer="0.31496062992125984"/>
  <pageSetup paperSize="9" scale="7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Савостикова Светлана Владимировна</cp:lastModifiedBy>
  <cp:lastPrinted>2017-09-06T06:40:17Z</cp:lastPrinted>
  <dcterms:created xsi:type="dcterms:W3CDTF">2017-08-11T03:41:36Z</dcterms:created>
  <dcterms:modified xsi:type="dcterms:W3CDTF">2017-09-08T01:50:04Z</dcterms:modified>
</cp:coreProperties>
</file>